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325" tabRatio="590" firstSheet="1" activeTab="9"/>
  </bookViews>
  <sheets>
    <sheet name="1022" sheetId="4" state="hidden" r:id="rId1"/>
    <sheet name="1010" sheetId="21" r:id="rId2"/>
    <sheet name="1021" sheetId="20" r:id="rId3"/>
    <sheet name="1022_" sheetId="19" r:id="rId4"/>
    <sheet name="1061" sheetId="25" r:id="rId5"/>
    <sheet name="1070" sheetId="17" r:id="rId6"/>
    <sheet name="1091" sheetId="16" r:id="rId7"/>
    <sheet name="1141" sheetId="14" r:id="rId8"/>
    <sheet name="1151" sheetId="12" r:id="rId9"/>
    <sheet name="0611160" sheetId="27" r:id="rId10"/>
    <sheet name="11521" sheetId="24" state="hidden" r:id="rId11"/>
    <sheet name="1160" sheetId="10" state="hidden" r:id="rId12"/>
  </sheets>
  <definedNames>
    <definedName name="_xlnm.Print_Area" localSheetId="4">'1061'!$A$1:$K$75</definedName>
  </definedNames>
  <calcPr calcId="152511"/>
</workbook>
</file>

<file path=xl/calcChain.xml><?xml version="1.0" encoding="utf-8"?>
<calcChain xmlns="http://schemas.openxmlformats.org/spreadsheetml/2006/main">
  <c r="J83" i="16" l="1"/>
  <c r="J82" i="16"/>
  <c r="J81" i="16"/>
  <c r="J79" i="16"/>
  <c r="J78" i="16"/>
  <c r="J77" i="16"/>
  <c r="J75" i="16"/>
  <c r="J74" i="16"/>
  <c r="J73" i="16"/>
  <c r="J70" i="16"/>
  <c r="J69" i="16"/>
  <c r="J68" i="16"/>
  <c r="J67" i="16"/>
  <c r="J65" i="16"/>
  <c r="J64" i="16"/>
  <c r="J63" i="16"/>
  <c r="J62" i="16"/>
  <c r="J61" i="16"/>
  <c r="J60" i="16"/>
  <c r="J59" i="16"/>
  <c r="F53" i="16"/>
  <c r="D53" i="16"/>
  <c r="H52" i="16"/>
  <c r="H53" i="16" s="1"/>
  <c r="F46" i="16"/>
  <c r="D46" i="16"/>
  <c r="H45" i="16"/>
  <c r="H44" i="16"/>
  <c r="H43" i="16"/>
  <c r="H42" i="16"/>
  <c r="H41" i="16"/>
  <c r="H40" i="16"/>
  <c r="H46" i="16" s="1"/>
  <c r="J60" i="27" l="1"/>
  <c r="H43" i="27"/>
  <c r="F43" i="27"/>
  <c r="D43" i="27"/>
  <c r="H42" i="27"/>
  <c r="H36" i="27"/>
  <c r="F36" i="27"/>
  <c r="D36" i="27"/>
  <c r="H35" i="27"/>
  <c r="H39" i="20" l="1"/>
  <c r="J78" i="20" l="1"/>
  <c r="J66" i="20" l="1"/>
  <c r="H37" i="25"/>
  <c r="H38" i="25"/>
  <c r="H39" i="25"/>
  <c r="D40" i="25"/>
  <c r="F40" i="25"/>
  <c r="H40" i="25"/>
  <c r="H46" i="25"/>
  <c r="D47" i="25"/>
  <c r="F47" i="25"/>
  <c r="H47" i="25"/>
  <c r="H53" i="25"/>
  <c r="J53" i="25"/>
  <c r="J54" i="25"/>
  <c r="J55" i="25"/>
  <c r="J56" i="25"/>
  <c r="J58" i="25"/>
  <c r="J59" i="25"/>
  <c r="J60" i="25"/>
  <c r="J62" i="25"/>
  <c r="J63" i="25"/>
  <c r="J65" i="25"/>
  <c r="H38" i="17" l="1"/>
  <c r="J62" i="20" l="1"/>
  <c r="J54" i="12" l="1"/>
  <c r="J83" i="20" l="1"/>
  <c r="J82" i="20"/>
  <c r="J64" i="21" l="1"/>
  <c r="F50" i="21" l="1"/>
  <c r="D50" i="21"/>
  <c r="F42" i="21"/>
  <c r="D42" i="21"/>
  <c r="F40" i="17" l="1"/>
  <c r="D40" i="17"/>
  <c r="F40" i="19"/>
  <c r="D40" i="19"/>
  <c r="F41" i="20"/>
  <c r="D41" i="20"/>
  <c r="J75" i="19" l="1"/>
  <c r="J68" i="20"/>
  <c r="J56" i="12" l="1"/>
  <c r="F45" i="12"/>
  <c r="D45" i="12"/>
  <c r="F38" i="12"/>
  <c r="D38" i="12"/>
  <c r="F48" i="14"/>
  <c r="D48" i="14"/>
  <c r="F41" i="14"/>
  <c r="D41" i="14"/>
  <c r="F47" i="17"/>
  <c r="D47" i="17"/>
  <c r="F48" i="19"/>
  <c r="D48" i="19"/>
  <c r="J78" i="21" l="1"/>
  <c r="J75" i="21"/>
  <c r="J74" i="21"/>
  <c r="J73" i="21"/>
  <c r="J71" i="21"/>
  <c r="J68" i="21"/>
  <c r="J67" i="21"/>
  <c r="J63" i="21"/>
  <c r="J62" i="21"/>
  <c r="J61" i="21"/>
  <c r="J59" i="21"/>
  <c r="J58" i="21"/>
  <c r="J57" i="21"/>
  <c r="H49" i="21"/>
  <c r="H48" i="21"/>
  <c r="H41" i="21"/>
  <c r="H40" i="21"/>
  <c r="H39" i="21"/>
  <c r="H38" i="21"/>
  <c r="J89" i="20"/>
  <c r="J88" i="20"/>
  <c r="J87" i="20"/>
  <c r="J86" i="20"/>
  <c r="J85" i="20"/>
  <c r="J81" i="20"/>
  <c r="J80" i="20"/>
  <c r="J77" i="20"/>
  <c r="J76" i="20"/>
  <c r="J75" i="20"/>
  <c r="J74" i="20"/>
  <c r="J73" i="20"/>
  <c r="J71" i="20"/>
  <c r="J70" i="20"/>
  <c r="J67" i="20"/>
  <c r="J65" i="20"/>
  <c r="J64" i="20"/>
  <c r="J63" i="20"/>
  <c r="J61" i="20"/>
  <c r="J60" i="20"/>
  <c r="J59" i="20"/>
  <c r="J58" i="20"/>
  <c r="J57" i="20"/>
  <c r="J56" i="20"/>
  <c r="F50" i="20"/>
  <c r="D50" i="20"/>
  <c r="H49" i="20"/>
  <c r="H48" i="20"/>
  <c r="H47" i="20"/>
  <c r="H40" i="20"/>
  <c r="H38" i="20"/>
  <c r="H37" i="20"/>
  <c r="H36" i="20"/>
  <c r="J74" i="19"/>
  <c r="J73" i="19"/>
  <c r="J69" i="19"/>
  <c r="J68" i="19"/>
  <c r="J66" i="19"/>
  <c r="J65" i="19"/>
  <c r="J64" i="19"/>
  <c r="J63" i="19"/>
  <c r="J61" i="19"/>
  <c r="J60" i="19"/>
  <c r="J59" i="19"/>
  <c r="J58" i="19"/>
  <c r="J57" i="19"/>
  <c r="J56" i="19"/>
  <c r="J55" i="19"/>
  <c r="J54" i="19"/>
  <c r="H47" i="19"/>
  <c r="H46" i="19"/>
  <c r="H39" i="19"/>
  <c r="H38" i="19"/>
  <c r="H37" i="19"/>
  <c r="H36" i="19"/>
  <c r="J66" i="17"/>
  <c r="J65" i="17"/>
  <c r="J64" i="17"/>
  <c r="J63" i="17"/>
  <c r="J62" i="17"/>
  <c r="J60" i="17"/>
  <c r="J59" i="17"/>
  <c r="J57" i="17"/>
  <c r="J56" i="17"/>
  <c r="J55" i="17"/>
  <c r="J54" i="17"/>
  <c r="J53" i="17"/>
  <c r="H46" i="17"/>
  <c r="H47" i="17" s="1"/>
  <c r="H39" i="17"/>
  <c r="H37" i="17"/>
  <c r="H36" i="17"/>
  <c r="J68" i="14"/>
  <c r="J67" i="14"/>
  <c r="J66" i="14"/>
  <c r="J64" i="14"/>
  <c r="J62" i="14"/>
  <c r="J61" i="14"/>
  <c r="J60" i="14"/>
  <c r="J58" i="14"/>
  <c r="J57" i="14"/>
  <c r="J55" i="14"/>
  <c r="J54" i="14"/>
  <c r="H47" i="14"/>
  <c r="H48" i="14" s="1"/>
  <c r="H40" i="14"/>
  <c r="H39" i="14"/>
  <c r="H38" i="14"/>
  <c r="H37" i="14"/>
  <c r="J59" i="12"/>
  <c r="J58" i="12"/>
  <c r="J53" i="12"/>
  <c r="J52" i="12"/>
  <c r="J51" i="12"/>
  <c r="H44" i="12"/>
  <c r="H45" i="12" s="1"/>
  <c r="H37" i="12"/>
  <c r="H38" i="12" s="1"/>
  <c r="J101" i="10"/>
  <c r="J100" i="10"/>
  <c r="J99" i="10"/>
  <c r="J98" i="10"/>
  <c r="J97" i="10"/>
  <c r="J93" i="10"/>
  <c r="J92" i="10"/>
  <c r="J90" i="10"/>
  <c r="J89" i="10"/>
  <c r="J88" i="10"/>
  <c r="J87" i="10"/>
  <c r="J86" i="10"/>
  <c r="J85" i="10"/>
  <c r="J84" i="10"/>
  <c r="J83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F50" i="10"/>
  <c r="H50" i="10" s="1"/>
  <c r="D50" i="10"/>
  <c r="H49" i="10"/>
  <c r="H48" i="10"/>
  <c r="H47" i="10"/>
  <c r="F41" i="10"/>
  <c r="D41" i="10"/>
  <c r="H40" i="10"/>
  <c r="H39" i="10"/>
  <c r="H38" i="10"/>
  <c r="H37" i="10"/>
  <c r="H36" i="10"/>
  <c r="H35" i="10"/>
  <c r="H41" i="10" s="1"/>
  <c r="H40" i="17" l="1"/>
  <c r="H50" i="21"/>
  <c r="H42" i="21"/>
  <c r="H40" i="19"/>
  <c r="H41" i="20"/>
  <c r="H50" i="20"/>
  <c r="H41" i="14"/>
  <c r="H48" i="19"/>
</calcChain>
</file>

<file path=xl/sharedStrings.xml><?xml version="1.0" encoding="utf-8"?>
<sst xmlns="http://schemas.openxmlformats.org/spreadsheetml/2006/main" count="1349" uniqueCount="389">
  <si>
    <r>
      <rPr>
        <sz val="12"/>
        <rFont val="Times New Roman"/>
        <family val="1"/>
      </rPr>
      <t>(підпис)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</si>
  <si>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</si>
  <si>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</si>
  <si>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29.12.2016 року № 2 «Програма розвитку освіти міста Хмельницького на 2017-2021 роки»</t>
  </si>
  <si>
    <t>6. Цілі державної політики, на досягнення яких спрямована реалізація бюджетної програми:</t>
  </si>
  <si>
    <t>Ціль державної політики</t>
  </si>
  <si>
    <t> 8.Завдання бюджетної програми:</t>
  </si>
  <si>
    <t xml:space="preserve">9. Напрями використання бюджетних коштів: </t>
  </si>
  <si>
    <t>(грн)</t>
  </si>
  <si>
    <t xml:space="preserve">10. Перелік місцевих / регіональних програм, що виконуються у складі бюджетної програми: </t>
  </si>
  <si>
    <t>УСЬОГО</t>
  </si>
  <si>
    <t>Штатний розпис, тарифікація</t>
  </si>
  <si>
    <t>якості</t>
  </si>
  <si>
    <t>ефективності</t>
  </si>
  <si>
    <t>продукту</t>
  </si>
  <si>
    <t>затрат</t>
  </si>
  <si>
    <t>№ з/п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</si>
  <si>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</si>
  <si>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Завдання</t>
  </si>
  <si>
    <t>Забезпечити надання відповідних послуг денними загальноосвітніми навчальними закладами.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</si>
  <si>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</si>
  <si>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</si>
  <si>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</si>
  <si>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</si>
  <si>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</si>
  <si>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</si>
  <si>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</si>
  <si>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</si>
  <si>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Капітальне будівництво</t>
  </si>
  <si>
    <t>Реконструкція та реставрація</t>
  </si>
  <si>
    <t>Найменування місцевої / регіональної програми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</si>
  <si>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</si>
  <si>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</si>
  <si>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</si>
  <si>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</si>
  <si>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Кількість закладів</t>
  </si>
  <si>
    <t>од.</t>
  </si>
  <si>
    <t>Мережа шкіл,звіт ЗНЗ - 1</t>
  </si>
  <si>
    <t>Кількість класів</t>
  </si>
  <si>
    <t>Середньорічна кількість педагогічного персоналу</t>
  </si>
  <si>
    <t>Всього- середньорічне число ставок (штатних одиниць)</t>
  </si>
  <si>
    <t>грн</t>
  </si>
  <si>
    <t>Кількість учнів в загальноосвітніх школах</t>
  </si>
  <si>
    <t>осіб</t>
  </si>
  <si>
    <t>Кількість закладів, в яких будуть проведені поточні ремонти  санвузлів</t>
  </si>
  <si>
    <t>Середня  наповнюваність класів</t>
  </si>
  <si>
    <t>Розрахунок</t>
  </si>
  <si>
    <t>Середні витрати на придбання  одного  смарт- борда</t>
  </si>
  <si>
    <t>Кількість  учнів,які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</si>
  <si>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</si>
  <si>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</si>
  <si>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</si>
  <si>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</si>
  <si>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</si>
  <si>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>Відсоток захищених статей видатків в загальному   обсязі</t>
  </si>
  <si>
    <t>Кількість закладів, в які буде придбано  смарт-борди</t>
  </si>
  <si>
    <t xml:space="preserve">В.о.директора Департаменту освіти та науки   </t>
  </si>
  <si>
    <t>Світлана ГУБАЙ</t>
  </si>
  <si>
    <r>
      <rPr>
        <sz val="12"/>
        <rFont val="Times New Roman"/>
        <family val="1"/>
      </rPr>
      <t>(ініціали та прізвище)</t>
    </r>
  </si>
  <si>
    <t xml:space="preserve">ПОГОДЖЕНО:
Фінансове управління 
Хмельницької міської ради                                               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</si>
  <si>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</si>
  <si>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</si>
  <si>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>Дата погодження
М.П.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</si>
  <si>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</si>
  <si>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</si>
  <si>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</si>
  <si>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</si>
  <si>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</si>
  <si>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</si>
  <si>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</si>
  <si>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22201100000
</t>
    </r>
    <r>
      <rPr>
        <sz val="12"/>
        <rFont val="Times New Roman"/>
        <family val="1"/>
        <charset val="204"/>
      </rPr>
      <t>(код бюджету)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</si>
  <si>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</si>
  <si>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</si>
  <si>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</si>
  <si>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</si>
  <si>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</si>
  <si>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</si>
  <si>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r>
      <rPr>
        <sz val="12"/>
        <rFont val="Times New Roman"/>
        <family val="1"/>
        <charset val="204"/>
      </rP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з загальної середньої освіти в денних загальноосвітніх навчальних закладах.</t>
    </r>
  </si>
  <si>
    <t>ПАСПОРТ
бюджетної програми місцевого бюджету на 2021 рік</t>
  </si>
  <si>
    <t>Рішення " сесії Хмельницької міської ради від 23.12.2020 року № 14 "Про бюджет Хмельницької міської територіальної громади на 2021 рік"</t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</si>
  <si>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</si>
  <si>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</si>
  <si>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</si>
  <si>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t xml:space="preserve">
4. Обсяг бюджетних призначень / бюджетних асигнувань — 356879995 гривень, у тому числі загального фонду — 293431677 гривень та спеціального фонду — 63448318  гривень.
</t>
    </r>
    <r>
      <rPr>
        <sz val="12"/>
        <rFont val="Times New Roman"/>
        <family val="1"/>
      </rPr>
      <t/>
    </r>
  </si>
  <si>
    <t>Програма  розвитку освіти  Хмельницької міської територіальної громади  на 2017-2021 роки (із змінами і доповненнями)</t>
  </si>
  <si>
    <t>Комплексна програма «Піклування» в Хмельницькій територіальній громаді на 2017-2021 роки (із змінами і доповненнями)</t>
  </si>
  <si>
    <t xml:space="preserve">Програма бюджетування за участі громадськості (Бюджет участі) міста Хмельницького на 2020-2022 роки </t>
  </si>
  <si>
    <t xml:space="preserve">Рішення 2 сесії Хмельницької міської ради від 23.12.2020 року № 14 </t>
  </si>
  <si>
    <t>Придбання обладнання і предметів довгострокового користування</t>
  </si>
  <si>
    <t>Капітальний ремонт спортивного майданчика НВК № 2 ( в тому числі виготовлення проектно-кошторисної документації)</t>
  </si>
  <si>
    <t>Капітальний ремонт пожежної сигналізації на об єкті: Хмельницький навчально-виховний комплекс № 4 ( в тому числі виготовлення проєктно-кошторисної документації)</t>
  </si>
  <si>
    <t>Капітальний ремонт спортивного майданчика СЗОШ № 12 ( в тому числі виготовлення проєктно-кошторисної документації)</t>
  </si>
  <si>
    <t>Капітальний ремонт спортзалу СЗОШ № 19 ( в тому числі виготовлення проектно-кошторисної документації)</t>
  </si>
  <si>
    <t xml:space="preserve">Капітальний ремонт водопотачання СЗОШ № 19 </t>
  </si>
  <si>
    <t>Капітальний ремонт спортивного майданчика СЗОШ № 22 ( в тому числі виготовлення проектно- кошторисної документації)</t>
  </si>
  <si>
    <t xml:space="preserve">Капільний ремонт огорожі НВК № 31 " Дошкільний навчальний заклад- загальноосвітній навчальний заклад 1 ступеня " </t>
  </si>
  <si>
    <t xml:space="preserve">Капітальний ремонт спортивного майданчика Пироговецького ліцею ( в тому числі виготовлення проектно-кошторисної документації) </t>
  </si>
  <si>
    <t xml:space="preserve">Реконструкція спортивного майданчика під мультифункціональний майданчик для занять ігровими видами спорту на території Хмельницької ССЗШ№ 13 ім. Чекмана </t>
  </si>
  <si>
    <t>Реконструкція плоского покриття з улаштування шатрового даху над приміщеннями спортивного та актового залу СЗОШ № 19</t>
  </si>
  <si>
    <t>Реконструкція спортивного майданчика під мультифункціональний майданчик для занять ігровими видами спорту на території НВК № 31</t>
  </si>
  <si>
    <t xml:space="preserve">Проведення поточного ремоту покрівлі НВО № 28 </t>
  </si>
  <si>
    <t>Поточний ремонт приміщень ЗОШ № 25</t>
  </si>
  <si>
    <t>Ремонт гумового покриття спортмайданчика ЗОШ № 4</t>
  </si>
  <si>
    <t>Поточні ремонти санвузлів шкіл</t>
  </si>
  <si>
    <t>Придбання парт та дидактичного матеріалу для "Нової української школи"</t>
  </si>
  <si>
    <t>Придбання SMARTBOARD для 4 шкіл Хмельницької територіальної громади</t>
  </si>
  <si>
    <t xml:space="preserve">Придбання компютерів для " Нової української школи" </t>
  </si>
  <si>
    <t>Придбання обладнання для харчоблоків  загальноосвітніх закладів</t>
  </si>
  <si>
    <t xml:space="preserve">Придбання обладнання для 15 профільних кабінетів </t>
  </si>
  <si>
    <t>Рішення 2 сесії Хмельницької міської ради від 23.12.2020 року № 14</t>
  </si>
  <si>
    <t>Кількість закладів, в яких буде встановлено пожежну сигналізацію</t>
  </si>
  <si>
    <t>Кількість закладів, в яких буде реконструкція та капітальний ремонт спортивних майданчиків під мульфункціональні майданчики для занять ігровими видами спорту</t>
  </si>
  <si>
    <t>Кількість закладів, в яких будуть проведені капітальні ремонти огорожі, даху,  харчоблоку, системи водопостачання , спортивного залу</t>
  </si>
  <si>
    <t>Кількість закладів, в яких буде придбано обладнання для харчоблоків</t>
  </si>
  <si>
    <t>Кількість закладів, в яких буде придбано профільні кабінети</t>
  </si>
  <si>
    <t>Витрати на 1 здобувача освіти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</si>
  <si>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</si>
  <si>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12.01.2017 року №25 Комплексна програма «Піклування» в Хмельницькому на 2017-2021 роки,</t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</si>
  <si>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</si>
  <si>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</si>
  <si>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</si>
  <si>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</si>
  <si>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</si>
  <si>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Придбання SMARTBOARD для СЗОШ № 33</t>
  </si>
  <si>
    <t>Відсоток  учнів,які закінчили школу</t>
  </si>
  <si>
    <t>Постанова Кабінету Міністрів Країни від 14.01.2015 року №6 " Деякі питання надання освітньої субвенції з державного бюджету місцевим бюджетам"</t>
  </si>
  <si>
    <t>Мережа шкіл, звіт ЗНЗ-1</t>
  </si>
  <si>
    <t>Кошторис</t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</si>
  <si>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</si>
  <si>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</si>
  <si>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</si>
  <si>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позашкільної освіти закладами позашкільної освіти, заходи із позашкільної роботи з дітьми</t>
  </si>
  <si>
    <t>Закон України “Про позашкільну освіту” </t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</si>
  <si>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</si>
  <si>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 здібностей та обдарувань вихованців, учнів , задоволення їх інтересів, духовних запитів і потреб у професійному визначенні.</t>
    </r>
  </si>
  <si>
    <t>Забезпечити рівні можливості дівчатам та хлопцям у сфері отримання позашкільної освіти. Забезпечити оздоровлення дітей у ПДЗ ОВ "Чайка"</t>
  </si>
  <si>
    <t>Мережа ПЗ - 1</t>
  </si>
  <si>
    <t>Кількість класів (гуртків)</t>
  </si>
  <si>
    <t>Капітальний ремонт - утеплення фасаду та сходового майданчика перед палацом творчості дітей та юнацтва (1 та 2 черга)</t>
  </si>
  <si>
    <t>Мережа, звіт ПЗ-1</t>
  </si>
  <si>
    <t>Кількість дітей на одну педагогічну ставку</t>
  </si>
  <si>
    <t>Витрати на 1 дитину, яка отримує позашкільну освіту</t>
  </si>
  <si>
    <t>Середня  наповнюваність гуртків</t>
  </si>
  <si>
    <t>Відсоток охоплення учнів позашкільною освітою</t>
  </si>
  <si>
    <t>Закон України “Про професійну (професійно-технічну освіту)” від 10.02.1998 р. № 103/98-ВР (із змінами та доповненнями),</t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</si>
  <si>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</si>
  <si>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</si>
  <si>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</si>
  <si>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</si>
  <si>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t>Організація харчування в закладах</t>
  </si>
  <si>
    <t>Забезпечення належного функціонування закладів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</si>
  <si>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</si>
  <si>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Мережа</t>
  </si>
  <si>
    <t>Кількість учнів</t>
  </si>
  <si>
    <t xml:space="preserve">Звітність </t>
  </si>
  <si>
    <t>Кількість учнів за професіями загальнодержавного значення</t>
  </si>
  <si>
    <t xml:space="preserve">Середні витрати на 1 учня </t>
  </si>
  <si>
    <t>Розмір академічної стипендії на 1 учня</t>
  </si>
  <si>
    <t>Кількість учнів на 1 педагогічного працівника</t>
  </si>
  <si>
    <t>Відсоток учнів, які отримали відповідний документ про освіту</t>
  </si>
  <si>
    <t>Відсоток працевлаштованих випускників</t>
  </si>
  <si>
    <t xml:space="preserve">Динаміка державного замовлення </t>
  </si>
  <si>
    <t>Відсоток захищених статей видатків в загальному обсязі</t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</si>
  <si>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</si>
  <si>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</si>
  <si>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</si>
  <si>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якісних послуг з централізованого господарського обслуговування </t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</si>
  <si>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</si>
  <si>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t>Створення належних умов для діяльності працівників МНВК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</si>
  <si>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</si>
  <si>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</si>
  <si>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</si>
  <si>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 xml:space="preserve">Кількість закладів і установ </t>
  </si>
  <si>
    <t xml:space="preserve">Мережа </t>
  </si>
  <si>
    <t>Кількість логопедичних пунктів</t>
  </si>
  <si>
    <t>Кількість закладів, які обслуговує служба бухгалтерського обліку, планування та звітності та господарська служба</t>
  </si>
  <si>
    <t>Кількість учнів ХМНВК</t>
  </si>
  <si>
    <t>Кількість складених звітів службою бухгалтерського обліку, планування та звітності</t>
  </si>
  <si>
    <t>Витрати на 1 учня ХМНВК</t>
  </si>
  <si>
    <t xml:space="preserve">Відсоток учнів з вадами мовлення , охоплених логопедичними пунктами </t>
  </si>
  <si>
    <t>Відсоток учнів, що закінчили ХМНВК</t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</si>
  <si>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</si>
  <si>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</si>
  <si>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</si>
  <si>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коштів місцевого бюджету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</si>
  <si>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</si>
  <si>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</si>
  <si>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</si>
  <si>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Створення належних умов для діяльності працівників інклюзивно-ресурсного центру</t>
  </si>
  <si>
    <t xml:space="preserve">Кількість закладів </t>
  </si>
  <si>
    <t xml:space="preserve">Кількість дітей з особливими освітніми потребами від 2 до 18 років, які охоплює ІРЦ </t>
  </si>
  <si>
    <t>Положення</t>
  </si>
  <si>
    <t>Середні витрати на 1 відвідувача</t>
  </si>
  <si>
    <t>Відсоток охоплення дітей з особливими освітніми потребами від 2 др 18 років ІРЦ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</si>
  <si>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</si>
  <si>
    <t>Надія БАЛАБУСТ</t>
  </si>
  <si>
    <t>Кількість закладів, в яких буде реконструкція,капітальний та поточний ремонт спортивних майданчиків під мульфункціональні майданчики для занять ігровими видами спорту</t>
  </si>
  <si>
    <t>Кількість випускників</t>
  </si>
  <si>
    <t>Кількість учнів, які отримують стипендію</t>
  </si>
  <si>
    <t>Відсток учнів, які отримують стипендію</t>
  </si>
  <si>
    <t xml:space="preserve">Рішення  сесії Хмельницької міської ради від 23.12.2020 року № 14 </t>
  </si>
  <si>
    <t>Середні витрати на придбання одного  смарт - борда</t>
  </si>
  <si>
    <t>Середні витрати на придбання одного  профільного кабінету</t>
  </si>
  <si>
    <t>Рішення  сесії Хмельницької міської ради від 23.12.2020 року № 14</t>
  </si>
  <si>
    <t>Рішення сесії Хмельницької міської ради від 23.12.2020 року № 14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</si>
  <si>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</si>
  <si>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Придбання компютерів для для СЗОШ №33 та компютерний клас для СЗОШ № 32</t>
  </si>
  <si>
    <t>Рішення сесії Хмельницької міської ради від 23.12.2020 року № 14 "Про бюджет Хмельницької міської територіальної громади на 2021 рік"</t>
  </si>
  <si>
    <r>
      <rPr>
        <sz val="12"/>
        <rFont val="Times New Roman"/>
        <family val="1"/>
      </rPr>
      <t>Реалізація основних завдань дошкільної освіти, збереження  та зміцнення фізичного і психологічного здоров’я  дітей,формування їх особистості, розвиток творчих здібностей та нахилів, забезпечення соціальної адаптації та готовності продовжувати освіту.</t>
    </r>
  </si>
  <si>
    <r>
      <rPr>
        <sz val="12"/>
        <rFont val="Times New Roman"/>
        <family val="1"/>
      </rPr>
      <t>Надання всебічної допомоги сім’ї  у розвитку, вихованні та навчанні дитини.</t>
    </r>
  </si>
  <si>
    <r>
      <rPr>
        <sz val="12"/>
        <rFont val="Times New Roman"/>
        <family val="1"/>
      </rPr>
  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  </r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</si>
  <si>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дошкільними навчальними закладами</t>
    </r>
  </si>
  <si>
    <t>Забезпечити створення належних умов для надання  на належному рівні загальної дошкільної освіти та виховання дітей.</t>
  </si>
  <si>
    <t>Забезпечення належного функціонування закладів дошкільної освіти</t>
  </si>
  <si>
    <t>Організація харчування в закладах дошкільної  освіти</t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</si>
  <si>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</si>
  <si>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</si>
  <si>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</si>
  <si>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</si>
  <si>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t>Кількість закладів дошкільної освіти</t>
  </si>
  <si>
    <t>Мережа закладів дошкільної освіти</t>
  </si>
  <si>
    <t>Кількість груп</t>
  </si>
  <si>
    <t>Середньорічна кількість педагогічних працівників</t>
  </si>
  <si>
    <t>Кількість дітей, що відвідують заклади дошкільної освіти</t>
  </si>
  <si>
    <t>Витрати на перебування 1 дитини в закладі дошкільної освіти</t>
  </si>
  <si>
    <t>Чисельність  дітей  в розрахунку на 1 педагогічного працівника</t>
  </si>
  <si>
    <t>Динаміка охоплення дітей дошкільною освітою</t>
  </si>
  <si>
    <t>Відсоток  відвідування</t>
  </si>
  <si>
    <t>Придбання обладнання для ігрових майданчиків для 53-х дошкільних закладів</t>
  </si>
  <si>
    <t>Поточні ремонти санвузлів 5 дошкільних закладів</t>
  </si>
  <si>
    <t>Кількість дошкільних закладів , в яких будуть проведені поточні ремонти  санвузлів</t>
  </si>
  <si>
    <t>Кількість закладів, в яких буде придбано обладнання для  ігрових майданчиків</t>
  </si>
  <si>
    <t>Кількість закладів яким виділено кошти на виконання громадських проєктів</t>
  </si>
  <si>
    <t>(ініціали та прізвище)</t>
  </si>
  <si>
    <t>Кількість складених дефектних актів господарською службою</t>
  </si>
  <si>
    <t>Забезпечення діяльності інших закладів у сфері освіти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</si>
  <si>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</si>
  <si>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діяльності інших закладів у сфері освіти. Забезпечення складання і надання кошторисної, звітної, фінансової документації, фінансування закладів освіти згідно із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</t>
    </r>
  </si>
  <si>
    <t> Забезпечення діяльності інших закладів у сфері освіти. Забезпечення складання і надання кошторисної, звітної, фінансової документації, фінансування закладів освітизгідно із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</t>
  </si>
  <si>
    <t>Середня кількість закладів, які обслуговує один працівник господарської служби</t>
  </si>
  <si>
    <t>Капітальний ремонт підвальних приміщень, (зовнішнє опорядження та утеплення фасадів, заміна покрівлі), пожежної сигналізації (в тому числі виготовлення проєктно-кошторисної документації) ДНЗ №6, ДНЗ №21, ДНЗ №18</t>
  </si>
  <si>
    <t>Обсяг видатків на виконання  4-х громадських проєктів в ДНЗ № 43, ДНЗ №1, ДНЗ №32</t>
  </si>
  <si>
    <t>Кількість закладів, в яких будуть проведені капітальні ремонти підвальних приміщень з влаштуванням дренажної системи, пожежної сигналізації, зовнішнє опорядження та утеплення фасадів, огорожі ( в т.ч. виготовлення ПКД)</t>
  </si>
  <si>
    <t xml:space="preserve">Надання загальної середньої освіти закладами загальної середньої освіти </t>
  </si>
  <si>
    <t>Сприяння в реалізації державної політики зайнятості населення.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</si>
  <si>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</si>
  <si>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</si>
  <si>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</si>
  <si>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освіи відповідно до потреб ринку праці.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</si>
  <si>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 /або розумого розвитку  </t>
  </si>
  <si>
    <t>Забезпечення права дітей, які потребують корекції фізичного та/або розумого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</si>
  <si>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</si>
  <si>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>Кількість закладів, в яких буде придбано комп'ютерну техніку</t>
  </si>
  <si>
    <t>Cередні витрати на придбання  1 комп'ютера</t>
  </si>
  <si>
    <t>Середні витрати на придбання 1 комп'ютерного класу</t>
  </si>
  <si>
    <t>Середні витрати на придбання 1 проектора</t>
  </si>
  <si>
    <t>Кількість дітей, які отримують позашкільну освіту</t>
  </si>
  <si>
    <t>Реалізація проєкту бюджету участі "Інклюзивний спортивно-ігровий майданчик"</t>
  </si>
  <si>
    <r>
      <t xml:space="preserve">
4. Обсяг бюджетних призначень / бюджетних асигнувань — 536459327,37  гривень, у тому числі загального фонду — 464 539579,00 гривень та спеціального фонду — 71919748,37  гривень.
</t>
    </r>
    <r>
      <rPr>
        <sz val="12"/>
        <rFont val="Times New Roman"/>
        <family val="1"/>
      </rPr>
      <t/>
    </r>
  </si>
  <si>
    <t>Рішення сесії Хмельницької міської ради від 21.04.2021 року № 27 "Про внесення змін до  бюджету Хмельницької міської територіальної громади на 2021 рік"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</si>
  <si>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28.04.2021 р. № 60</t>
  </si>
  <si>
    <t>Придбання обладнання  і предметів довгострокового користування</t>
  </si>
  <si>
    <t xml:space="preserve">Рішення  сесії Хмельницької міської ради від 21.04.2021 року №27 </t>
  </si>
  <si>
    <t>Рішення  сесії Хмельницької міської ради від 23.12.2020 року № 14, Рішення сесії Хмельницької міської ради від 21.04.2021 року №27</t>
  </si>
  <si>
    <t xml:space="preserve"> Директор Департаменту освіти та науки   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</si>
  <si>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28.04.2021 р. №60</t>
  </si>
  <si>
    <r>
      <t xml:space="preserve">
4. Обсяг бюджетних призначень / бюджетних асигнувань — 42339933,00 гривень, у тому числі загального фонду — 33802238,00 гривень та спеціального фонду — 8537695,00 гривень.
</t>
    </r>
    <r>
      <rPr>
        <sz val="12"/>
        <rFont val="Times New Roman"/>
        <family val="1"/>
      </rPr>
      <t/>
    </r>
  </si>
  <si>
    <t>Придбання обладнання і предметів довгостроковово користування</t>
  </si>
  <si>
    <t xml:space="preserve">Директор Департаменту освіти та науки   </t>
  </si>
  <si>
    <r>
      <t xml:space="preserve">
4. Обсяг бюджетних призначень / бюджетних асигнувань — 28246200,00 гривень, у тому числі загального фонду — 27831600,00 гривень та спеціального фонду — 414600,00  гривень.
</t>
    </r>
    <r>
      <rPr>
        <sz val="12"/>
        <rFont val="Times New Roman"/>
        <family val="1"/>
      </rPr>
      <t/>
    </r>
  </si>
  <si>
    <r>
      <t xml:space="preserve">
4. Обсяг бюджетних призначень / бюджетних асигнувань — 1197685,00 гривень, у тому числі загального фонду — 1147685,00 гривень та спеціального фонду — 50000,00 гривень.
</t>
    </r>
    <r>
      <rPr>
        <sz val="12"/>
        <rFont val="Times New Roman"/>
        <family val="1"/>
      </rPr>
      <t/>
    </r>
  </si>
  <si>
    <t>Обсяг видатків на придбання обладнання і предметів довгострокового користування для ХІРЦ №2</t>
  </si>
  <si>
    <t xml:space="preserve"> Рішення сесії Хмельницької міської ради від 21.04.2021 року №27</t>
  </si>
  <si>
    <r>
      <t xml:space="preserve">
4. Обсяг бюджетних призначень / бюджетних асигнувань — 358629725,03 гривень, у тому числі загального фонду — 288359034,14 гривень та спеціального фонду — 70270690,89 гривень.
</t>
    </r>
    <r>
      <rPr>
        <sz val="12"/>
        <rFont val="Times New Roman"/>
        <family val="1"/>
      </rPr>
      <t/>
    </r>
  </si>
  <si>
    <t>Рішення  сесії Хмельницької міської ради від 23.12.2020 року №14.Рішення сесії Хмельницької міської ради від 21.04.2021 року №27.</t>
  </si>
  <si>
    <r>
      <t xml:space="preserve">
4. Обсяг бюджетних призначень / бюджетних асигнувань — 22951623,00 гривень, у тому числі загального фонду — 21950582,00гривень та спеціального фонду — 1001041,00  гривень.
</t>
    </r>
    <r>
      <rPr>
        <sz val="12"/>
        <rFont val="Times New Roman"/>
        <family val="1"/>
      </rPr>
      <t/>
    </r>
  </si>
  <si>
    <t>Придбання проекторів та редуктора до м'ясорубки СЗОШ №32</t>
  </si>
  <si>
    <t>Капітальний ремонт огорожі ДНЗ № 24   " Барвінок", ДНЗ № 35 " Чебурашка",  ДНЗ №55 (в тому числі виготовлення проектно-кошторисної документації),капітальний ремонт існуючих приміщень корпусу №1 ДНЗ №25 "Калинонька", інженерних систем, улаштування дашків та відмостки в ДНЗ №54 "Пізнайко"</t>
  </si>
  <si>
    <r>
      <t xml:space="preserve">3. </t>
    </r>
    <r>
      <rPr>
        <u/>
        <sz val="12"/>
        <rFont val="Times New Roman"/>
        <family val="1"/>
        <charset val="204"/>
      </rPr>
      <t xml:space="preserve">0611061    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</si>
  <si>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1061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</si>
  <si>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
4. Обсяг бюджетних призначень / бюджетних асигнувань —6197509,99 гривень, у тому числі загального фонду — 0,00 гривень та спеціального фонду — 6197509,99 гривень.
</t>
    </r>
    <r>
      <rPr>
        <sz val="12"/>
        <rFont val="Times New Roman"/>
        <family val="1"/>
      </rPr>
      <t/>
    </r>
  </si>
  <si>
    <t>Рішення сесії Хмельницької міської ради від 21.04.2021 року №27.</t>
  </si>
  <si>
    <t>Капітальний ремонт ігрового майданчика СЗОШ №32 ( в тому числі виготовлення проектно-кошторисної документації)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</si>
  <si>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 денними закладами загальної середньої освіти</t>
    </r>
  </si>
  <si>
    <t>Забезпечити надання відповідних послуг денними закладами загальної середньої освіти.</t>
  </si>
  <si>
    <t>Відсоток освоєння залишку коштів освітньої субвенції</t>
  </si>
  <si>
    <t>Середні витрати напроведення капітального ремонту 1 системи пожежної сигналізації</t>
  </si>
  <si>
    <t>Середні витрати на проведення капітального ремонту 1 санвузла</t>
  </si>
  <si>
    <t>Рішення сесії Хмельницької міської ради від 21.04.2021 року №27</t>
  </si>
  <si>
    <t>Кількість закладів, в яких буде проведено капітальний ремонт спортивнх майданчиків, спортзалу, реконструкція шатрового даху</t>
  </si>
  <si>
    <t>Кількість закладів, в яких буде проведено капітальний ремонт систем пожежної сигналізації</t>
  </si>
  <si>
    <t>Кількість закладів, в яких буде проведено капітальний ремонт сантехнічних мереж</t>
  </si>
  <si>
    <t>Обсяг видатків на проведення капітальних ремонтів спортивнх майданчиків, спортзалу, реконструкції шатрового даху</t>
  </si>
  <si>
    <t>Обсяг видатків на проведення капітальних ремонтів систем пожежної сигналізації</t>
  </si>
  <si>
    <t>Обсяг видатків на проведення капітальних ремонтів сантехнічних мереж</t>
  </si>
  <si>
    <t>Обсяг залишку коштів освітньої субвенції, що утворився на кінець бюджетного періоду</t>
  </si>
  <si>
    <t>Проведення капітальних ремонтів спортивнх майданчиків, спортзалу, реконструкції шатрового даху</t>
  </si>
  <si>
    <t>Проведення капітальних ремонтів систем пожежної сигналізації</t>
  </si>
  <si>
    <t>Проведення капітальних ремонтів сантехнічних мереж</t>
  </si>
  <si>
    <t>Проведення капітальних ремонтів закладів освіти за рахунок залишку коштів освітньої субвенції</t>
  </si>
  <si>
    <r>
      <t>7. Мета бюджетної програми:</t>
    </r>
    <r>
      <rPr>
        <u/>
        <sz val="12"/>
        <rFont val="Times New Roman"/>
        <family val="1"/>
        <charset val="204"/>
      </rPr>
      <t> Оновлення матеріально-технічної бази, здійснення заходів, пов’язаних із забезпеченням пожежної безпеки, проведення капітальних  ремонтів туалетних приміщень закладів загальної середньої освіти</t>
    </r>
  </si>
  <si>
    <t>Реконструкція та капітальні ремонти спортивних  майданчиків під мультифункціональні майданчики для занять ігровими видами спорту НВК № 2, СЗОШ №13, НВК №31, СЗОШ №12, ЗОШ №22,СЗОШ №18, Пирогівецького ліцею ( в тому числі виготовлення проєктно-кошторисної документації).Реконструція  існуючого приміщення НВК №4 під спортивну залу для початкових класів та шкільний буфет (в тому числі виготовлення проектоно-кошторисної докуметації), виготовлення проєктно-кошторисної документації на реконструуцію плоского покриття з улаштуванням шатрового даху над приміщеннями спортивного залу та їдальні СЗОШ №21, будівлі Шаровечківської ЗОШ, СЗОШ № 19</t>
  </si>
  <si>
    <t>Придбання обладнання для харчоблоків  закладів загальної середньої освіти</t>
  </si>
  <si>
    <t>Придбання меблів та комп'ютерного обладнання в нові приміщення закладів  НВО №1 та Ліцею №17.</t>
  </si>
  <si>
    <t>Комплексна програма «Піклування» в Хмельницькій міській територіальній громаді на 2017-2021 роки (із змінами і доповненнями)</t>
  </si>
  <si>
    <t>Реконструкція та капітальний ремонт пожежної сигналізаці НВК №4, спортзалу СЗОШ №19, системи водопостачання СЗОШ №19, огорожі НВК №31, плоского покриття  ( в тому числі виготовлення проєктно-кошторисної документації), капітальний ремонт з теплоізоляції (термомодернізації) цоколя СЗОШ №14 (в тому числі виготовлення проєктно-кошторисної документації),даху Давидковецької ЗОШ, приміщення СЗОШ № 18,НВК №10,сантехнічних мереж приміщень (в тому числі виготовлення проєктно-кошторисної документації), а саме: СЗОШ №7, СЗОШ №8, СЗОШ 14, НВК №2.</t>
  </si>
  <si>
    <t>Рішення  сесії Хмельницької міської ради від 23.12.2020 року №14.</t>
  </si>
  <si>
    <t>Кількість закладів, в яких будуть проведені капітальні та поточні ремонти огорожі, шатрового даху,  харчоблоку, системи водопостачання , спортивного залу, санвузлів, приміщення , сантехнічних мереж та інше</t>
  </si>
  <si>
    <t>Кількість пневматичних гвинтівок, які буде придбано в НВК №10</t>
  </si>
  <si>
    <t>Середні витрати на придбання однієї пневматичної гвинтівки</t>
  </si>
  <si>
    <t>Проведення поточного ремонту покрівлі НВО №28, НВК №6,  ремонт приміщень ЗОШ №25, СЗОШ№1, ремонт гумового покриття спортмайданчика ЗОШ № 4,системи електропостачання СЗОШ №19, ресурсної кімнати СЗОШ №6, системи каналізації СЗОШ №14, обстеження та оцінка основних несучих, огороджувальних конструкцій та інженерних мереж НВК №2, демонтаж будівлі  ЗОШ №14, демонтаж залізобетонних лотків та труб СЗОШ №19, встановлення інвалідного підйомника та заміна дверних блоків НВК № 4</t>
  </si>
  <si>
    <t>Поточні ремонти санвузлів шкіл ЗОШ №18, НВК №4, НВО №5, СЗОШ №8, НВК №9</t>
  </si>
  <si>
    <t>Рішення  сесії Хмельницької міської ради від 23.12.2020 року № 14. Рішення сесії Хмельницької міської ради від 21.04.2021 року №27.</t>
  </si>
  <si>
    <t>Придбання SMARTBOARD для 8 шкіл Хмельницької територіальної громади, макету (навчальний посібник) масово-габаритний автомат Калашникова ММГ АК-74 СЗОШ № 19 для занять з предмету "Захист Вітчизни", підйомника для маломобільних груп населення СЗОШ №1, 2 од. малокаліберних гвинтівок з оптичними прицілами БК -3 та 2 од. установок для стрільби по рухомій мішені НВК № 10,гімнастичних матів для НВО №5, паливно-мастильних матеріалів для 5 закладів (для перевезення учнів), придбання вхідних дверей СЗОШ №1</t>
  </si>
  <si>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</si>
  <si>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</si>
  <si>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</si>
  <si>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</si>
  <si>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0611160     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</si>
  <si>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</si>
  <si>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</si>
  <si>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t xml:space="preserve">3. </t>
    </r>
    <r>
      <rPr>
        <u/>
        <sz val="10"/>
        <rFont val="Times New Roman"/>
        <family val="1"/>
      </rPr>
      <t xml:space="preserve">0611160    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</si>
  <si>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1160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</si>
  <si>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</si>
  <si>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 Забезпечення діяльності центрів професійного розвитку педагогічних прцівників 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</si>
  <si>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22564000000
</t>
    </r>
    <r>
      <rPr>
        <sz val="10"/>
        <rFont val="Times New Roman"/>
        <family val="1"/>
      </rPr>
      <t>(код бюджету)</t>
    </r>
  </si>
  <si>
    <t>4. Обсяг бюджетних призначень / бюджетних асигнувань   2 110 415,00  гривень, у тому числі загального фонду  2 060 415,00  гривень та спеціального фонду 50 000,00 гривень.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</si>
  <si>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</si>
  <si>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</si>
  <si>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t>Закон України “Про освіту” від 05.09.2017 р. № 2145 – VIII,</t>
  </si>
  <si>
    <t>Закон України “Про загальну середню освіту” від 13.05.1999 №651-XIV,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</si>
  <si>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</si>
  <si>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</si>
  <si>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t>Рішення  сесії  міської  ради  від  22.03.2017  року  №21  "Про  підвищення  тарифних  розрядів  педагогічним  працівникам  та  вчителям-логопедам загальноосвітніх, дошкільних та позашкільних навчальних закладів, що фінансуються за рахунок місцевого бюджету",</t>
  </si>
  <si>
    <t>Постанова Кабінету Міністрів України від 29.07.2020 року № 672 "Деякі питання професійного розвитку педагогічних працівників".</t>
  </si>
  <si>
    <t>Рішення сесії Хмельницької міської ради від 23.12.2020 року № 14 «Про бюджет Хмельницької міської територіальної громади на 2021 рік»</t>
  </si>
  <si>
    <t>Рішення сесії Хмельницької міської ради від 21.04.2021 року №27 «Про внесення змін до бюджету Хмельницької міської територіальної громади на 2021 рік»</t>
  </si>
  <si>
    <r>
      <rPr>
        <b/>
        <sz val="12"/>
        <rFont val="Times New Roman"/>
        <family val="1"/>
      </rPr>
      <t>№ з/п</t>
    </r>
  </si>
  <si>
    <t>Забезпечення  координації роботи методичних установ усіх рівнів,забезпечення єдиної ситеми в роботі та   повної визначеності у розподілі  функцій між організаційно-структурними рівнями.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</si>
  <si>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Забезпечення  діяльності центру професійного  розвитку педагогічних працівників.Сприяти професійному розвитку педагогів закладів дошкільної, позашкільної, загальної середньої освіти, інулюзивно-ресурсних та міжшкільних ресурсних центрів.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</si>
  <si>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</si>
  <si>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</si>
  <si>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t>Забезпечити  діяльність центру професійного розвитку педагогічних працівників. Основне завдання Центрів професійного розвитку - це допомога й підтримка вчителю, а не контроль. Сприяння професійному розвитку педагогічних працівників, їх психологічна підтримка та консультування. Узагальнення та поширення інформації про можливості професійного розвитку та зростання освітян: програми підвищення кваліфікації, вебресурси та інші інструменти. Підтримка баз даних (суб'єктів підвищення кваліфікації, педагогів-наставників, супервізорів тощо). Взаємодія та співпраця з органами державної влади та місцевого самоврядування.</t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</si>
  <si>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</si>
  <si>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</si>
  <si>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</si>
  <si>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</si>
  <si>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</si>
  <si>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</si>
  <si>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t xml:space="preserve">Створення належних умов для діяльності центру професійного розвитку педагогічних  працівників </t>
  </si>
  <si>
    <t>10. Перелік місцевих / регіональних програм, що виконуються у складі бюджетної програми:</t>
  </si>
  <si>
    <r>
      <rPr>
        <b/>
        <sz val="12"/>
        <rFont val="Times New Roman"/>
        <family val="1"/>
      </rPr>
      <t>Найменування місцевої / регіональної програми</t>
    </r>
  </si>
  <si>
    <t>Програма розвитку освіти Хмельницької міської територіальної громади на 2017 - 2021 роки на 2017-2021 роки (із змінами і доповненнями)</t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</si>
  <si>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</si>
  <si>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</si>
  <si>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</si>
  <si>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</si>
  <si>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t>Кількість  центрів</t>
  </si>
  <si>
    <r>
      <rPr>
        <sz val="12"/>
        <rFont val="Times New Roman"/>
        <family val="1"/>
      </rPr>
      <t>од.</t>
    </r>
  </si>
  <si>
    <t>Середньорічна кількість  педагогічного персоналу</t>
  </si>
  <si>
    <t>Всього - середньорічне число ставок (штатних одиниць )</t>
  </si>
  <si>
    <t>Штатний розпис</t>
  </si>
  <si>
    <t xml:space="preserve">Обсяг видатків на придбання комп'ютерного обладнання і предметів довгострокового користування </t>
  </si>
  <si>
    <t>Кількість  консультацій наданих педагогічним працівникам</t>
  </si>
  <si>
    <t>Кількість проведених супервізій</t>
  </si>
  <si>
    <t>Кількість комп'ютерного обладнання, що планується придбати</t>
  </si>
  <si>
    <t>Середня вартість виготовлення одного примірника навчально-методичної літератури</t>
  </si>
  <si>
    <t>Середні витрати на одиницю придбаного комп'ютерного обладнання</t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</si>
  <si>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</si>
  <si>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</si>
  <si>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Розрахунок</t>
    </r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</si>
  <si>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</si>
  <si>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</si>
  <si>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t xml:space="preserve">
4. Обсяг бюджетних призначень / бюджетних асигнувань — 120 753 115,99 гривень, у тому числі загального фонду — 98 296 478,99 гривень та спеціального фонду — 22 456 637,00  гривень.
</t>
    </r>
    <r>
      <rPr>
        <sz val="12"/>
        <rFont val="Times New Roman"/>
        <family val="1"/>
      </rPr>
      <t/>
    </r>
  </si>
  <si>
    <t>Бюджетний кодекс України від 08.07.2010 р. №2241-VІІI,</t>
  </si>
  <si>
    <t>Рішення  сесії Хмельницької міської ради від 21.04.2021 року № 27 "Про внесення змін до бюджету Хмельницької міської територіальної громади на 2021 рік"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</si>
  <si>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 різних форм власності та підпорядкування.</t>
  </si>
  <si>
    <t>Капітальний ремонт системи  пожежної сигналізації, системи керування евакуюванням, системою централізо-ваного пожежного спостерігання на об'єкті: навчальні корпуси № 1 і № 2 та майстерні Державного навчального закладу "Хмельницький центр професійно-технічної освіти сфери послуг" за адресою: м. Хмельницький, вул. Панаса Мирного, 5</t>
  </si>
  <si>
    <t xml:space="preserve">Рішення  сесії Хмельницької міської ради від 21.04.2021 року № 27 </t>
  </si>
  <si>
    <t>Капітальний ремонт системи  пожежної сигналізації, оповіщування про пожежу та управління евакуацією людей, устаткування передавання тривожних сповіщень на об'єкті: адміністративна будівля, майстерня та навчальний корпус ВПУ № 4 м. Хмельницького, що знаходиться за адресою 29016, Хмельницька обл., місто Хмельницький, вулиця Інститутська, будинок 10 (в тому числі виготовлення проєктно-кошторисної документації)</t>
  </si>
  <si>
    <t>Нове будівництво діючої теплиці, як навчальної лабораторії та збірно-розбірного макету тепличного господарства "ДНЗ ВПУ № 11 м. Хмельницького"</t>
  </si>
  <si>
    <t xml:space="preserve">Встановлення системи зовнішнього блискавкозахисту будівлі гуртожитку ДНЗ "Хмельницький ЦПТО сфери послуг" по вул. Панаса Мирного, 5 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</si>
  <si>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</si>
  <si>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</si>
  <si>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у яких проводиться капітальний ремонт системи пожежної сигналізації</t>
  </si>
  <si>
    <t>Кількість закладів, у яких проводиться нове будівництво</t>
  </si>
  <si>
    <t xml:space="preserve">Кількість закладів, у яких проводиться встановлення системи зовнішнього блискавкозахисту 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</si>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</sst>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0.0"/>
    <numFmt numFmtId="165" formatCode="#,##0.0"/>
  </numFmts>
  <fonts count="28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b/>
      <sz val="13.5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  <charset val="204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0" fontId="4" fillId="0" borderId="0"/>
  </cellStyleXfs>
  <cellXfs count="37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1" fontId="8" fillId="0" borderId="0" xfId="0" applyNumberFormat="1" applyFont="1" applyFill="1" applyBorder="1" applyAlignment="1">
      <alignment vertical="center" wrapText="1" shrinkToFit="1"/>
    </xf>
    <xf numFmtId="4" fontId="7" fillId="0" borderId="0" xfId="0" applyNumberFormat="1" applyFont="1" applyFill="1" applyBorder="1" applyAlignment="1">
      <alignment vertical="center" wrapText="1" shrinkToFit="1"/>
    </xf>
    <xf numFmtId="4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4" fillId="0" borderId="0" xfId="3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1" fontId="7" fillId="0" borderId="2" xfId="3" applyNumberFormat="1" applyFont="1" applyFill="1" applyBorder="1" applyAlignment="1">
      <alignment horizontal="center" vertical="center" wrapText="1" shrinkToFit="1"/>
    </xf>
    <xf numFmtId="0" fontId="7" fillId="0" borderId="2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1" fontId="8" fillId="0" borderId="2" xfId="3" applyNumberFormat="1" applyFont="1" applyFill="1" applyBorder="1" applyAlignment="1">
      <alignment horizontal="center" vertical="center" wrapText="1" shrinkToFit="1"/>
    </xf>
    <xf numFmtId="0" fontId="1" fillId="0" borderId="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vertical="center" wrapText="1"/>
    </xf>
    <xf numFmtId="4" fontId="7" fillId="0" borderId="0" xfId="3" applyNumberFormat="1" applyFont="1" applyFill="1" applyBorder="1" applyAlignment="1">
      <alignment horizontal="center" vertical="center" wrapText="1" shrinkToFit="1"/>
    </xf>
    <xf numFmtId="0" fontId="2" fillId="0" borderId="0" xfId="3" applyFont="1" applyFill="1" applyBorder="1" applyAlignment="1">
      <alignment horizontal="left" vertical="center" wrapText="1"/>
    </xf>
    <xf numFmtId="4" fontId="7" fillId="0" borderId="0" xfId="3" applyNumberFormat="1" applyFont="1" applyFill="1" applyBorder="1" applyAlignment="1">
      <alignment vertical="center" wrapText="1" shrinkToFit="1"/>
    </xf>
    <xf numFmtId="1" fontId="8" fillId="0" borderId="0" xfId="3" applyNumberFormat="1" applyFont="1" applyFill="1" applyBorder="1" applyAlignment="1">
      <alignment vertical="center" wrapText="1" shrinkToFit="1"/>
    </xf>
    <xf numFmtId="0" fontId="7" fillId="0" borderId="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vertical="center" wrapText="1"/>
    </xf>
    <xf numFmtId="1" fontId="7" fillId="0" borderId="1" xfId="3" applyNumberFormat="1" applyFont="1" applyFill="1" applyBorder="1" applyAlignment="1">
      <alignment horizontal="center" vertical="center" wrapText="1" shrinkToFit="1"/>
    </xf>
    <xf numFmtId="0" fontId="1" fillId="0" borderId="1" xfId="3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center" wrapText="1" shrinkToFit="1"/>
    </xf>
    <xf numFmtId="3" fontId="7" fillId="0" borderId="1" xfId="3" applyNumberFormat="1" applyFont="1" applyFill="1" applyBorder="1" applyAlignment="1">
      <alignment horizontal="center" vertical="center" wrapText="1" shrinkToFit="1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1" fontId="26" fillId="0" borderId="1" xfId="0" applyNumberFormat="1" applyFont="1" applyFill="1" applyBorder="1" applyAlignment="1">
      <alignment horizontal="center" vertical="center" wrapText="1" shrinkToFit="1"/>
    </xf>
    <xf numFmtId="1" fontId="26" fillId="0" borderId="0" xfId="0" applyNumberFormat="1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6" fillId="0" borderId="17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1" fontId="27" fillId="0" borderId="2" xfId="0" applyNumberFormat="1" applyFont="1" applyFill="1" applyBorder="1" applyAlignment="1">
      <alignment horizontal="center" vertical="center" wrapText="1" shrinkToFit="1"/>
    </xf>
    <xf numFmtId="3" fontId="26" fillId="0" borderId="2" xfId="0" applyNumberFormat="1" applyFont="1" applyFill="1" applyBorder="1" applyAlignment="1">
      <alignment horizontal="center" vertical="center" wrapText="1" shrinkToFit="1"/>
    </xf>
    <xf numFmtId="4" fontId="26" fillId="0" borderId="0" xfId="0" applyNumberFormat="1" applyFont="1" applyFill="1" applyBorder="1" applyAlignment="1">
      <alignment horizontal="right" vertical="center" wrapText="1" shrinkToFit="1"/>
    </xf>
    <xf numFmtId="4" fontId="26" fillId="0" borderId="0" xfId="0" applyNumberFormat="1" applyFont="1" applyFill="1" applyBorder="1" applyAlignment="1">
      <alignment vertical="center" wrapText="1" shrinkToFit="1"/>
    </xf>
    <xf numFmtId="4" fontId="26" fillId="0" borderId="0" xfId="0" applyNumberFormat="1" applyFont="1" applyFill="1" applyBorder="1" applyAlignment="1">
      <alignment horizontal="center" vertical="center" wrapText="1" shrinkToFit="1"/>
    </xf>
    <xf numFmtId="1" fontId="27" fillId="0" borderId="17" xfId="0" applyNumberFormat="1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vertical="center" wrapText="1" shrinkToFit="1"/>
    </xf>
    <xf numFmtId="4" fontId="7" fillId="0" borderId="2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2" fontId="7" fillId="0" borderId="2" xfId="0" applyNumberFormat="1" applyFont="1" applyFill="1" applyBorder="1" applyAlignment="1">
      <alignment horizontal="center" vertical="center" wrapText="1" shrinkToFi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 shrinkToFit="1"/>
    </xf>
    <xf numFmtId="2" fontId="7" fillId="0" borderId="3" xfId="0" applyNumberFormat="1" applyFont="1" applyFill="1" applyBorder="1" applyAlignment="1">
      <alignment horizontal="center" vertical="center" wrapText="1" shrinkToFit="1"/>
    </xf>
    <xf numFmtId="2" fontId="7" fillId="0" borderId="5" xfId="0" applyNumberFormat="1" applyFont="1" applyFill="1" applyBorder="1" applyAlignment="1">
      <alignment horizontal="center" vertical="center" wrapText="1" shrinkToFit="1"/>
    </xf>
    <xf numFmtId="4" fontId="7" fillId="0" borderId="3" xfId="0" applyNumberFormat="1" applyFont="1" applyFill="1" applyBorder="1" applyAlignment="1">
      <alignment horizontal="center" vertical="center" wrapText="1" shrinkToFit="1"/>
    </xf>
    <xf numFmtId="4" fontId="7" fillId="0" borderId="5" xfId="0" applyNumberFormat="1" applyFont="1" applyFill="1" applyBorder="1" applyAlignment="1">
      <alignment horizontal="center" vertical="center" wrapText="1" shrinkToFit="1"/>
    </xf>
    <xf numFmtId="1" fontId="7" fillId="0" borderId="3" xfId="0" applyNumberFormat="1" applyFont="1" applyFill="1" applyBorder="1" applyAlignment="1">
      <alignment horizontal="center" vertical="center" wrapText="1" shrinkToFi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 shrinkToFit="1"/>
    </xf>
    <xf numFmtId="164" fontId="7" fillId="0" borderId="5" xfId="0" applyNumberFormat="1" applyFont="1" applyFill="1" applyBorder="1" applyAlignment="1">
      <alignment horizontal="center" vertical="center" wrapText="1" shrinkToFit="1"/>
    </xf>
    <xf numFmtId="3" fontId="7" fillId="0" borderId="2" xfId="3" applyNumberFormat="1" applyFont="1" applyFill="1" applyBorder="1" applyAlignment="1">
      <alignment horizontal="center" vertical="center" wrapText="1" shrinkToFit="1"/>
    </xf>
    <xf numFmtId="1" fontId="7" fillId="0" borderId="2" xfId="3" applyNumberFormat="1" applyFont="1" applyFill="1" applyBorder="1" applyAlignment="1">
      <alignment horizontal="center" vertical="center" wrapText="1" shrinkToFit="1"/>
    </xf>
    <xf numFmtId="0" fontId="2" fillId="0" borderId="3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4" fontId="7" fillId="0" borderId="3" xfId="3" applyNumberFormat="1" applyFont="1" applyFill="1" applyBorder="1" applyAlignment="1">
      <alignment horizontal="center" vertical="center" wrapText="1" shrinkToFit="1"/>
    </xf>
    <xf numFmtId="4" fontId="7" fillId="0" borderId="5" xfId="3" applyNumberFormat="1" applyFont="1" applyFill="1" applyBorder="1" applyAlignment="1">
      <alignment horizontal="center" vertical="center" wrapText="1" shrinkToFit="1"/>
    </xf>
    <xf numFmtId="0" fontId="2" fillId="0" borderId="2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wrapText="1"/>
    </xf>
    <xf numFmtId="0" fontId="3" fillId="0" borderId="6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right" vertical="center" wrapText="1" shrinkToFit="1"/>
    </xf>
    <xf numFmtId="2" fontId="7" fillId="0" borderId="2" xfId="3" applyNumberFormat="1" applyFont="1" applyFill="1" applyBorder="1" applyAlignment="1">
      <alignment horizontal="center" vertical="center" wrapText="1" shrinkToFit="1"/>
    </xf>
    <xf numFmtId="1" fontId="7" fillId="0" borderId="2" xfId="3" applyNumberFormat="1" applyFont="1" applyFill="1" applyBorder="1" applyAlignment="1">
      <alignment horizontal="center" vertical="center" wrapText="1"/>
    </xf>
    <xf numFmtId="1" fontId="7" fillId="0" borderId="3" xfId="3" applyNumberFormat="1" applyFont="1" applyFill="1" applyBorder="1" applyAlignment="1">
      <alignment horizontal="center" vertical="center" wrapText="1" shrinkToFit="1"/>
    </xf>
    <xf numFmtId="1" fontId="7" fillId="0" borderId="5" xfId="3" applyNumberFormat="1" applyFont="1" applyFill="1" applyBorder="1" applyAlignment="1">
      <alignment horizontal="center" vertical="center" wrapText="1" shrinkToFit="1"/>
    </xf>
    <xf numFmtId="0" fontId="7" fillId="0" borderId="2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  <xf numFmtId="1" fontId="8" fillId="0" borderId="2" xfId="3" applyNumberFormat="1" applyFont="1" applyFill="1" applyBorder="1" applyAlignment="1">
      <alignment horizontal="center" vertical="center" wrapText="1" shrinkToFit="1"/>
    </xf>
    <xf numFmtId="4" fontId="7" fillId="0" borderId="2" xfId="3" applyNumberFormat="1" applyFont="1" applyFill="1" applyBorder="1" applyAlignment="1">
      <alignment vertical="center" wrapText="1" shrinkToFit="1"/>
    </xf>
    <xf numFmtId="0" fontId="2" fillId="0" borderId="7" xfId="3" applyFont="1" applyFill="1" applyBorder="1" applyAlignment="1">
      <alignment horizontal="left" vertical="center" wrapText="1"/>
    </xf>
    <xf numFmtId="0" fontId="2" fillId="0" borderId="8" xfId="3" applyFont="1" applyFill="1" applyBorder="1" applyAlignment="1">
      <alignment horizontal="left" vertical="center" wrapText="1"/>
    </xf>
    <xf numFmtId="4" fontId="7" fillId="0" borderId="9" xfId="3" applyNumberFormat="1" applyFont="1" applyFill="1" applyBorder="1" applyAlignment="1">
      <alignment vertical="center" wrapText="1" shrinkToFit="1"/>
    </xf>
    <xf numFmtId="4" fontId="7" fillId="0" borderId="3" xfId="3" applyNumberFormat="1" applyFont="1" applyFill="1" applyBorder="1" applyAlignment="1">
      <alignment horizontal="right" vertical="center" wrapText="1" shrinkToFit="1"/>
    </xf>
    <xf numFmtId="4" fontId="7" fillId="0" borderId="5" xfId="3" applyNumberFormat="1" applyFont="1" applyFill="1" applyBorder="1" applyAlignment="1">
      <alignment horizontal="right" vertical="center" wrapText="1" shrinkToFi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righ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right" vertical="center" wrapText="1" shrinkToFit="1"/>
    </xf>
    <xf numFmtId="4" fontId="7" fillId="0" borderId="5" xfId="0" applyNumberFormat="1" applyFont="1" applyFill="1" applyBorder="1" applyAlignment="1">
      <alignment horizontal="right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3" fontId="7" fillId="0" borderId="5" xfId="0" applyNumberFormat="1" applyFont="1" applyFill="1" applyBorder="1" applyAlignment="1">
      <alignment horizontal="center" vertical="center" wrapText="1" shrinkToFit="1"/>
    </xf>
    <xf numFmtId="165" fontId="7" fillId="0" borderId="3" xfId="0" applyNumberFormat="1" applyFont="1" applyFill="1" applyBorder="1" applyAlignment="1">
      <alignment horizontal="center" vertical="center" wrapText="1" shrinkToFit="1"/>
    </xf>
    <xf numFmtId="165" fontId="7" fillId="0" borderId="5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vertical="center" wrapText="1" shrinkToFit="1"/>
    </xf>
    <xf numFmtId="4" fontId="7" fillId="0" borderId="5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 shrinkToFit="1"/>
    </xf>
    <xf numFmtId="1" fontId="26" fillId="0" borderId="19" xfId="0" applyNumberFormat="1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vertical="center" wrapText="1" shrinkToFit="1"/>
    </xf>
    <xf numFmtId="4" fontId="26" fillId="0" borderId="19" xfId="0" applyNumberFormat="1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vertical="center" wrapText="1" shrinkToFit="1"/>
    </xf>
    <xf numFmtId="0" fontId="1" fillId="0" borderId="20" xfId="0" applyFont="1" applyFill="1" applyBorder="1" applyAlignment="1">
      <alignment horizontal="center" vertical="center" wrapText="1"/>
    </xf>
    <xf numFmtId="1" fontId="27" fillId="0" borderId="20" xfId="0" applyNumberFormat="1" applyFont="1" applyFill="1" applyBorder="1" applyAlignment="1">
      <alignment horizontal="center" vertical="center" wrapText="1" shrinkToFit="1"/>
    </xf>
    <xf numFmtId="1" fontId="27" fillId="0" borderId="19" xfId="0" applyNumberFormat="1" applyFont="1" applyFill="1" applyBorder="1" applyAlignment="1">
      <alignment horizontal="center" vertical="center" wrapText="1" shrinkToFit="1"/>
    </xf>
    <xf numFmtId="1" fontId="27" fillId="0" borderId="1" xfId="0" applyNumberFormat="1" applyFont="1" applyFill="1" applyBorder="1" applyAlignment="1">
      <alignment horizontal="center" vertical="center" wrapText="1" shrinkToFit="1"/>
    </xf>
    <xf numFmtId="1" fontId="27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4" fontId="26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 shrinkToFit="1"/>
    </xf>
    <xf numFmtId="2" fontId="26" fillId="0" borderId="1" xfId="0" applyNumberFormat="1" applyFont="1" applyFill="1" applyBorder="1" applyAlignment="1">
      <alignment horizontal="center" vertical="center" wrapText="1" shrinkToFit="1"/>
    </xf>
    <xf numFmtId="2" fontId="26" fillId="0" borderId="19" xfId="0" applyNumberFormat="1" applyFont="1" applyFill="1" applyBorder="1" applyAlignment="1">
      <alignment horizontal="center" vertical="center" wrapText="1" shrinkToFit="1"/>
    </xf>
    <xf numFmtId="2" fontId="26" fillId="0" borderId="18" xfId="0" applyNumberFormat="1" applyFont="1" applyFill="1" applyBorder="1" applyAlignment="1">
      <alignment horizontal="center" vertical="center" wrapText="1" shrinkToFit="1"/>
    </xf>
    <xf numFmtId="2" fontId="26" fillId="0" borderId="2" xfId="0" applyNumberFormat="1" applyFont="1" applyFill="1" applyBorder="1" applyAlignment="1">
      <alignment horizontal="center" vertical="center" wrapText="1" shrinkToFit="1"/>
    </xf>
    <xf numFmtId="1" fontId="27" fillId="0" borderId="18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26" fillId="0" borderId="21" xfId="0" applyNumberFormat="1" applyFont="1" applyFill="1" applyBorder="1" applyAlignment="1">
      <alignment horizontal="center" vertical="center" wrapText="1" shrinkToFit="1"/>
    </xf>
    <xf numFmtId="1" fontId="26" fillId="0" borderId="18" xfId="0" applyNumberFormat="1" applyFont="1" applyFill="1" applyBorder="1" applyAlignment="1">
      <alignment horizontal="center" vertical="center" wrapText="1" shrinkToFit="1"/>
    </xf>
    <xf numFmtId="1" fontId="26" fillId="0" borderId="3" xfId="0" applyNumberFormat="1" applyFont="1" applyFill="1" applyBorder="1" applyAlignment="1">
      <alignment horizontal="center" vertical="center" wrapText="1" shrinkToFit="1"/>
    </xf>
    <xf numFmtId="1" fontId="26" fillId="0" borderId="5" xfId="0" applyNumberFormat="1" applyFont="1" applyFill="1" applyBorder="1" applyAlignment="1">
      <alignment horizontal="center" vertical="center" wrapText="1" shrinkToFit="1"/>
    </xf>
    <xf numFmtId="164" fontId="26" fillId="0" borderId="1" xfId="0" applyNumberFormat="1" applyFont="1" applyFill="1" applyBorder="1" applyAlignment="1">
      <alignment horizontal="center" vertical="center" wrapText="1" shrinkToFit="1"/>
    </xf>
    <xf numFmtId="164" fontId="26" fillId="0" borderId="19" xfId="0" applyNumberFormat="1" applyFont="1" applyFill="1" applyBorder="1" applyAlignment="1">
      <alignment horizontal="center" vertical="center" wrapText="1" shrinkToFit="1"/>
    </xf>
    <xf numFmtId="164" fontId="26" fillId="0" borderId="18" xfId="0" applyNumberFormat="1" applyFont="1" applyFill="1" applyBorder="1" applyAlignment="1">
      <alignment horizontal="center" vertical="center" wrapText="1" shrinkToFit="1"/>
    </xf>
    <xf numFmtId="164" fontId="26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wrapText="1"/>
    </xf>
    <xf numFmtId="0" fontId="3" fillId="0" borderId="6" xfId="0" applyFont="1" applyFill="1" applyBorder="1" applyAlignment="1">
      <alignment horizontal="center" wrapText="1"/>
    </xf>
    <xf numFmtId="2" fontId="26" fillId="0" borderId="3" xfId="0" applyNumberFormat="1" applyFont="1" applyFill="1" applyBorder="1" applyAlignment="1">
      <alignment horizontal="center" vertical="center" wrapText="1" shrinkToFit="1"/>
    </xf>
    <xf numFmtId="2" fontId="26" fillId="0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 shrinkToFit="1"/>
    </xf>
    <xf numFmtId="4" fontId="7" fillId="2" borderId="5" xfId="0" applyNumberFormat="1" applyFont="1" applyFill="1" applyBorder="1" applyAlignment="1">
      <alignment horizontal="center" vertical="center" wrapText="1" shrinkToFit="1"/>
    </xf>
    <xf numFmtId="4" fontId="10" fillId="0" borderId="3" xfId="0" applyNumberFormat="1" applyFont="1" applyFill="1" applyBorder="1" applyAlignment="1">
      <alignment horizontal="center" vertical="center" wrapText="1" shrinkToFit="1"/>
    </xf>
    <xf numFmtId="4" fontId="10" fillId="0" borderId="5" xfId="0" applyNumberFormat="1" applyFont="1" applyFill="1" applyBorder="1" applyAlignment="1">
      <alignment horizontal="center" vertical="center" wrapText="1" shrinkToFit="1"/>
    </xf>
  </cellXfs>
  <cellStyles count="4">
    <cellStyle name="Звичайний 2" xfId="1"/>
    <cellStyle name="Звичайний 3" xfId="3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58" zoomScale="80" zoomScaleNormal="80" workbookViewId="0">
      <selection activeCell="B71" sqref="A71:B74"/>
    </sheetView>
  </sheetViews>
  <sheetFormatPr defaultRowHeight="12.75" x14ac:dyDescent="0.2"/>
  <cols>
    <col min="1" max="1" width="23.1640625" style="1" customWidth="1"/>
    <col min="2" max="2" width="32.83203125" style="1" customWidth="1"/>
    <col min="3" max="3" width="18.33203125" style="1" customWidth="1"/>
    <col min="4" max="4" width="32" style="1" customWidth="1"/>
    <col min="5" max="5" width="26.1640625" style="1" customWidth="1"/>
    <col min="6" max="6" width="36.83203125" style="1" customWidth="1"/>
    <col min="7" max="7" width="2.5" style="1" customWidth="1"/>
    <col min="8" max="8" width="24.6640625" style="1" customWidth="1"/>
    <col min="9" max="9" width="5" style="1" customWidth="1"/>
    <col min="10" max="10" width="9.33203125" style="1"/>
    <col min="11" max="11" width="13.83203125" style="1" customWidth="1"/>
  </cols>
  <sheetData>
    <row r="1" spans="1:11" ht="186" customHeight="1" x14ac:dyDescent="0.2">
      <c r="B1" s="137"/>
      <c r="C1" s="137"/>
      <c r="D1" s="137"/>
      <c r="E1" s="137"/>
      <c r="F1" s="137"/>
      <c r="G1" s="304" t="s">
        <v>265</v>
      </c>
      <c r="H1" s="305"/>
      <c r="I1" s="305"/>
      <c r="J1" s="305"/>
      <c r="K1" s="305"/>
    </row>
    <row r="2" spans="1:11" x14ac:dyDescent="0.2">
      <c r="A2" s="306" t="s">
        <v>314</v>
      </c>
      <c r="B2" s="306"/>
      <c r="C2" s="306"/>
      <c r="D2" s="306"/>
      <c r="E2" s="306"/>
      <c r="F2" s="306"/>
      <c r="G2" s="306"/>
      <c r="H2" s="306"/>
    </row>
    <row r="3" spans="1:11" ht="71.25" customHeight="1" x14ac:dyDescent="0.2">
      <c r="A3" s="139" t="s">
        <v>315</v>
      </c>
      <c r="B3" s="306" t="s">
        <v>316</v>
      </c>
      <c r="C3" s="306"/>
      <c r="D3" s="306"/>
      <c r="E3" s="306"/>
      <c r="F3" s="306"/>
      <c r="G3" s="307" t="s">
        <v>317</v>
      </c>
      <c r="H3" s="307"/>
      <c r="I3" s="307"/>
      <c r="J3" s="307"/>
      <c r="K3" s="307"/>
    </row>
    <row r="4" spans="1:11" ht="72" customHeight="1" x14ac:dyDescent="0.2">
      <c r="A4" s="140" t="s">
        <v>318</v>
      </c>
      <c r="B4" s="306" t="s">
        <v>319</v>
      </c>
      <c r="C4" s="306"/>
      <c r="D4" s="306"/>
      <c r="E4" s="306"/>
      <c r="F4" s="306"/>
      <c r="G4" s="306" t="s">
        <v>320</v>
      </c>
      <c r="H4" s="306"/>
      <c r="I4" s="306"/>
      <c r="J4" s="306"/>
      <c r="K4" s="306"/>
    </row>
    <row r="5" spans="1:11" ht="73.5" customHeight="1" x14ac:dyDescent="0.2">
      <c r="A5" s="140" t="s">
        <v>321</v>
      </c>
      <c r="B5" s="307" t="s">
        <v>322</v>
      </c>
      <c r="C5" s="306"/>
      <c r="D5" s="141" t="s">
        <v>323</v>
      </c>
      <c r="E5" s="307" t="s">
        <v>324</v>
      </c>
      <c r="F5" s="306"/>
      <c r="G5" s="307" t="s">
        <v>325</v>
      </c>
      <c r="H5" s="306"/>
      <c r="I5" s="306"/>
      <c r="J5" s="306"/>
      <c r="K5" s="306"/>
    </row>
    <row r="7" spans="1:11" ht="15.75" x14ac:dyDescent="0.2">
      <c r="A7" s="304" t="s">
        <v>326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1" ht="18" customHeight="1" x14ac:dyDescent="0.2">
      <c r="A8" s="313" t="s">
        <v>327</v>
      </c>
      <c r="B8" s="305"/>
      <c r="C8" s="305"/>
      <c r="D8" s="305"/>
      <c r="E8" s="305"/>
      <c r="F8" s="305"/>
      <c r="G8" s="305"/>
      <c r="H8" s="305"/>
    </row>
    <row r="9" spans="1:11" ht="18" customHeight="1" x14ac:dyDescent="0.2">
      <c r="A9" s="311" t="s">
        <v>328</v>
      </c>
      <c r="B9" s="311"/>
      <c r="C9" s="311"/>
      <c r="D9" s="311"/>
      <c r="E9" s="311"/>
      <c r="F9" s="311"/>
      <c r="G9" s="311"/>
      <c r="H9" s="311"/>
    </row>
    <row r="10" spans="1:11" ht="18" customHeight="1" x14ac:dyDescent="0.2">
      <c r="A10" s="310" t="s">
        <v>329</v>
      </c>
      <c r="B10" s="311"/>
      <c r="C10" s="311"/>
      <c r="D10" s="311"/>
      <c r="E10" s="311"/>
      <c r="F10" s="311"/>
      <c r="G10" s="311"/>
      <c r="H10" s="311"/>
    </row>
    <row r="11" spans="1:11" ht="18" customHeight="1" x14ac:dyDescent="0.2">
      <c r="A11" s="310" t="s">
        <v>330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</row>
    <row r="12" spans="1:11" ht="18" customHeight="1" x14ac:dyDescent="0.2">
      <c r="A12" s="310" t="s">
        <v>331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</row>
    <row r="13" spans="1:11" ht="18" customHeight="1" x14ac:dyDescent="0.2">
      <c r="A13" s="311" t="s">
        <v>332</v>
      </c>
      <c r="B13" s="311"/>
      <c r="C13" s="311"/>
      <c r="D13" s="311"/>
      <c r="E13" s="311"/>
      <c r="F13" s="311"/>
      <c r="G13" s="311"/>
      <c r="H13" s="311"/>
    </row>
    <row r="14" spans="1:11" ht="18" customHeight="1" x14ac:dyDescent="0.2">
      <c r="A14" s="312" t="s">
        <v>2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</row>
    <row r="15" spans="1:11" ht="32.25" customHeight="1" x14ac:dyDescent="0.2">
      <c r="A15" s="312" t="s">
        <v>333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</row>
    <row r="16" spans="1:11" ht="18" customHeight="1" x14ac:dyDescent="0.2">
      <c r="A16" s="312" t="s">
        <v>334</v>
      </c>
      <c r="B16" s="312"/>
      <c r="C16" s="312"/>
      <c r="D16" s="312"/>
      <c r="E16" s="312"/>
      <c r="F16" s="312"/>
      <c r="G16" s="312"/>
      <c r="H16" s="312"/>
      <c r="I16" s="142"/>
      <c r="J16" s="142"/>
      <c r="K16" s="142"/>
    </row>
    <row r="17" spans="1:11" ht="18" customHeight="1" x14ac:dyDescent="0.2">
      <c r="A17" s="310" t="s">
        <v>335</v>
      </c>
      <c r="B17" s="311"/>
      <c r="C17" s="311"/>
      <c r="D17" s="311"/>
      <c r="E17" s="311"/>
      <c r="F17" s="311"/>
      <c r="G17" s="311"/>
      <c r="H17" s="311"/>
    </row>
    <row r="18" spans="1:11" ht="18" customHeight="1" x14ac:dyDescent="0.2">
      <c r="A18" s="310" t="s">
        <v>336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</row>
    <row r="19" spans="1:11" ht="18" customHeight="1" x14ac:dyDescent="0.2">
      <c r="A19" s="313" t="s">
        <v>4</v>
      </c>
      <c r="B19" s="311"/>
      <c r="C19" s="311"/>
      <c r="D19" s="311"/>
      <c r="E19" s="311"/>
      <c r="F19" s="311"/>
      <c r="G19" s="311"/>
      <c r="H19" s="311"/>
    </row>
    <row r="20" spans="1:11" ht="15" x14ac:dyDescent="0.2">
      <c r="A20" s="143"/>
      <c r="B20" s="143"/>
      <c r="C20" s="143"/>
      <c r="D20" s="143"/>
      <c r="E20" s="143"/>
      <c r="F20" s="143"/>
      <c r="G20" s="143"/>
      <c r="H20" s="143"/>
    </row>
    <row r="21" spans="1:11" ht="15.75" x14ac:dyDescent="0.2">
      <c r="A21" s="2" t="s">
        <v>337</v>
      </c>
      <c r="B21" s="181" t="s">
        <v>5</v>
      </c>
      <c r="C21" s="181"/>
      <c r="D21" s="181"/>
      <c r="E21" s="181"/>
      <c r="F21" s="181"/>
      <c r="G21" s="181"/>
      <c r="H21" s="181"/>
    </row>
    <row r="22" spans="1:11" ht="30.75" customHeight="1" x14ac:dyDescent="0.2">
      <c r="A22" s="144">
        <v>1</v>
      </c>
      <c r="B22" s="322" t="s">
        <v>338</v>
      </c>
      <c r="C22" s="182"/>
      <c r="D22" s="182"/>
      <c r="E22" s="182"/>
      <c r="F22" s="182"/>
      <c r="G22" s="182"/>
      <c r="H22" s="182"/>
    </row>
    <row r="23" spans="1:11" ht="15.75" x14ac:dyDescent="0.2">
      <c r="A23" s="145"/>
      <c r="B23" s="120"/>
      <c r="C23" s="120"/>
      <c r="D23" s="120"/>
      <c r="E23" s="120"/>
      <c r="F23" s="120"/>
      <c r="G23" s="120"/>
      <c r="H23" s="120"/>
    </row>
    <row r="24" spans="1:11" ht="30.75" customHeight="1" x14ac:dyDescent="0.2">
      <c r="A24" s="304" t="s">
        <v>339</v>
      </c>
      <c r="B24" s="169"/>
      <c r="C24" s="169"/>
      <c r="D24" s="169"/>
      <c r="E24" s="169"/>
      <c r="F24" s="169"/>
      <c r="G24" s="169"/>
      <c r="H24" s="169"/>
    </row>
    <row r="26" spans="1:11" ht="15.75" x14ac:dyDescent="0.2">
      <c r="A26" s="169" t="s">
        <v>340</v>
      </c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1" ht="15.75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1" ht="15.75" x14ac:dyDescent="0.2">
      <c r="A28" s="146" t="s">
        <v>337</v>
      </c>
      <c r="B28" s="314" t="s">
        <v>341</v>
      </c>
      <c r="C28" s="315"/>
      <c r="D28" s="315"/>
      <c r="E28" s="315"/>
      <c r="F28" s="315"/>
      <c r="G28" s="315"/>
      <c r="H28" s="315"/>
      <c r="I28" s="316"/>
    </row>
    <row r="29" spans="1:11" ht="84.75" customHeight="1" x14ac:dyDescent="0.2">
      <c r="A29" s="148">
        <v>1</v>
      </c>
      <c r="B29" s="317" t="s">
        <v>342</v>
      </c>
      <c r="C29" s="318"/>
      <c r="D29" s="318"/>
      <c r="E29" s="318"/>
      <c r="F29" s="318"/>
      <c r="G29" s="318"/>
      <c r="H29" s="318"/>
      <c r="I29" s="319"/>
    </row>
    <row r="30" spans="1:11" ht="15.75" x14ac:dyDescent="0.2">
      <c r="A30" s="145"/>
      <c r="B30" s="143"/>
      <c r="C30" s="143"/>
      <c r="D30" s="143"/>
      <c r="E30" s="143"/>
      <c r="F30" s="143"/>
      <c r="G30" s="143"/>
      <c r="H30" s="143"/>
      <c r="I30" s="143"/>
    </row>
    <row r="31" spans="1:11" ht="15.75" x14ac:dyDescent="0.2">
      <c r="A31" s="169" t="s">
        <v>343</v>
      </c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1" ht="15.75" x14ac:dyDescent="0.2">
      <c r="A32" s="320" t="s">
        <v>344</v>
      </c>
      <c r="B32" s="321"/>
      <c r="C32" s="321"/>
      <c r="D32" s="321"/>
      <c r="E32" s="321"/>
      <c r="F32" s="321"/>
      <c r="G32" s="321"/>
      <c r="H32" s="321"/>
      <c r="I32" s="321"/>
      <c r="J32" s="123"/>
    </row>
    <row r="33" spans="1:11" ht="15.75" x14ac:dyDescent="0.2">
      <c r="A33" s="122" t="s">
        <v>337</v>
      </c>
      <c r="B33" s="328" t="s">
        <v>345</v>
      </c>
      <c r="C33" s="316"/>
      <c r="D33" s="314" t="s">
        <v>346</v>
      </c>
      <c r="E33" s="316"/>
      <c r="F33" s="314" t="s">
        <v>347</v>
      </c>
      <c r="G33" s="316"/>
      <c r="H33" s="314" t="s">
        <v>348</v>
      </c>
      <c r="I33" s="316"/>
      <c r="J33" s="149"/>
      <c r="K33" s="149"/>
    </row>
    <row r="34" spans="1:11" ht="15.75" x14ac:dyDescent="0.2">
      <c r="A34" s="150">
        <v>1</v>
      </c>
      <c r="B34" s="329">
        <v>2</v>
      </c>
      <c r="C34" s="330"/>
      <c r="D34" s="331">
        <v>3</v>
      </c>
      <c r="E34" s="330"/>
      <c r="F34" s="331">
        <v>4</v>
      </c>
      <c r="G34" s="330"/>
      <c r="H34" s="331">
        <v>6</v>
      </c>
      <c r="I34" s="330"/>
    </row>
    <row r="35" spans="1:11" ht="48.75" customHeight="1" x14ac:dyDescent="0.2">
      <c r="A35" s="151">
        <v>1</v>
      </c>
      <c r="B35" s="323" t="s">
        <v>349</v>
      </c>
      <c r="C35" s="319"/>
      <c r="D35" s="324">
        <v>2060415</v>
      </c>
      <c r="E35" s="325"/>
      <c r="F35" s="324">
        <v>50000</v>
      </c>
      <c r="G35" s="325"/>
      <c r="H35" s="324">
        <f t="shared" ref="H35" si="0">SUM(D35:G35)</f>
        <v>2110415</v>
      </c>
      <c r="I35" s="325"/>
    </row>
    <row r="36" spans="1:11" ht="15.75" x14ac:dyDescent="0.2">
      <c r="A36" s="326" t="s">
        <v>10</v>
      </c>
      <c r="B36" s="183"/>
      <c r="C36" s="183"/>
      <c r="D36" s="327">
        <f>SUM(D35:E35)</f>
        <v>2060415</v>
      </c>
      <c r="E36" s="327"/>
      <c r="F36" s="327">
        <f>SUM(F35:G35)</f>
        <v>50000</v>
      </c>
      <c r="G36" s="327"/>
      <c r="H36" s="327">
        <f>SUM(H35:I35)</f>
        <v>2110415</v>
      </c>
      <c r="I36" s="327"/>
    </row>
    <row r="37" spans="1:11" ht="15.75" x14ac:dyDescent="0.2">
      <c r="A37" s="120"/>
      <c r="B37" s="120"/>
      <c r="C37" s="120"/>
      <c r="D37" s="152"/>
      <c r="E37" s="152"/>
      <c r="F37" s="152"/>
      <c r="G37" s="152"/>
      <c r="H37" s="152"/>
      <c r="I37" s="152"/>
    </row>
    <row r="38" spans="1:11" x14ac:dyDescent="0.2">
      <c r="A38" s="304" t="s">
        <v>350</v>
      </c>
      <c r="B38" s="305"/>
      <c r="C38" s="305"/>
      <c r="D38" s="305"/>
      <c r="E38" s="305"/>
      <c r="F38" s="305"/>
      <c r="G38" s="305"/>
      <c r="H38" s="305"/>
      <c r="I38" s="305"/>
      <c r="J38" s="137"/>
    </row>
    <row r="39" spans="1:11" ht="15.75" x14ac:dyDescent="0.2">
      <c r="A39" s="320" t="s">
        <v>344</v>
      </c>
      <c r="B39" s="320"/>
      <c r="C39" s="320"/>
      <c r="D39" s="320"/>
      <c r="E39" s="320"/>
      <c r="F39" s="320"/>
      <c r="G39" s="320"/>
      <c r="H39" s="320"/>
      <c r="I39" s="320"/>
      <c r="J39" s="123"/>
    </row>
    <row r="40" spans="1:11" ht="15.75" x14ac:dyDescent="0.2">
      <c r="A40" s="181" t="s">
        <v>351</v>
      </c>
      <c r="B40" s="181"/>
      <c r="C40" s="181"/>
      <c r="D40" s="181" t="s">
        <v>346</v>
      </c>
      <c r="E40" s="181"/>
      <c r="F40" s="181" t="s">
        <v>347</v>
      </c>
      <c r="G40" s="181"/>
      <c r="H40" s="181" t="s">
        <v>348</v>
      </c>
      <c r="I40" s="181"/>
    </row>
    <row r="41" spans="1:11" ht="15.75" x14ac:dyDescent="0.2">
      <c r="A41" s="332">
        <v>1</v>
      </c>
      <c r="B41" s="332"/>
      <c r="C41" s="332"/>
      <c r="D41" s="332">
        <v>2</v>
      </c>
      <c r="E41" s="332"/>
      <c r="F41" s="332">
        <v>3</v>
      </c>
      <c r="G41" s="332"/>
      <c r="H41" s="332">
        <v>4</v>
      </c>
      <c r="I41" s="332"/>
    </row>
    <row r="42" spans="1:11" ht="54.75" customHeight="1" x14ac:dyDescent="0.2">
      <c r="A42" s="333" t="s">
        <v>352</v>
      </c>
      <c r="B42" s="179"/>
      <c r="C42" s="180"/>
      <c r="D42" s="324">
        <v>2060415</v>
      </c>
      <c r="E42" s="325"/>
      <c r="F42" s="324">
        <v>50000</v>
      </c>
      <c r="G42" s="325"/>
      <c r="H42" s="334">
        <f>D42+F42</f>
        <v>2110415</v>
      </c>
      <c r="I42" s="334"/>
      <c r="J42" s="153"/>
    </row>
    <row r="43" spans="1:11" ht="15.75" x14ac:dyDescent="0.2">
      <c r="A43" s="326" t="s">
        <v>10</v>
      </c>
      <c r="B43" s="183"/>
      <c r="C43" s="183"/>
      <c r="D43" s="334">
        <f>SUM(D42)</f>
        <v>2060415</v>
      </c>
      <c r="E43" s="334"/>
      <c r="F43" s="334">
        <f>SUM(F42)</f>
        <v>50000</v>
      </c>
      <c r="G43" s="334"/>
      <c r="H43" s="334">
        <f>SUM(H42)</f>
        <v>2110415</v>
      </c>
      <c r="I43" s="334"/>
      <c r="J43" s="153"/>
    </row>
    <row r="44" spans="1:11" ht="15.75" x14ac:dyDescent="0.2">
      <c r="A44" s="120"/>
      <c r="B44" s="120"/>
      <c r="C44" s="120"/>
      <c r="D44" s="154"/>
      <c r="E44" s="154"/>
      <c r="F44" s="154"/>
      <c r="G44" s="154"/>
      <c r="H44" s="154"/>
      <c r="I44" s="154"/>
      <c r="J44" s="153"/>
    </row>
    <row r="45" spans="1:11" ht="15.75" x14ac:dyDescent="0.2">
      <c r="A45" s="169" t="s">
        <v>353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</row>
    <row r="46" spans="1:11" ht="15.75" x14ac:dyDescent="0.2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1:11" ht="31.5" x14ac:dyDescent="0.2">
      <c r="A47" s="146" t="s">
        <v>337</v>
      </c>
      <c r="B47" s="146" t="s">
        <v>354</v>
      </c>
      <c r="C47" s="146" t="s">
        <v>355</v>
      </c>
      <c r="D47" s="314" t="s">
        <v>356</v>
      </c>
      <c r="E47" s="316"/>
      <c r="F47" s="314" t="s">
        <v>346</v>
      </c>
      <c r="G47" s="316"/>
      <c r="H47" s="314" t="s">
        <v>347</v>
      </c>
      <c r="I47" s="315"/>
      <c r="J47" s="181" t="s">
        <v>348</v>
      </c>
      <c r="K47" s="181"/>
    </row>
    <row r="48" spans="1:11" ht="15.75" x14ac:dyDescent="0.2">
      <c r="A48" s="155">
        <v>1</v>
      </c>
      <c r="B48" s="155">
        <v>2</v>
      </c>
      <c r="C48" s="155">
        <v>3</v>
      </c>
      <c r="D48" s="331">
        <v>4</v>
      </c>
      <c r="E48" s="330"/>
      <c r="F48" s="331">
        <v>5</v>
      </c>
      <c r="G48" s="330"/>
      <c r="H48" s="331">
        <v>6</v>
      </c>
      <c r="I48" s="343"/>
      <c r="J48" s="332">
        <v>7</v>
      </c>
      <c r="K48" s="332"/>
    </row>
    <row r="49" spans="1:11" ht="15.75" x14ac:dyDescent="0.2">
      <c r="A49" s="148">
        <v>1</v>
      </c>
      <c r="B49" s="156" t="s">
        <v>15</v>
      </c>
      <c r="C49" s="157"/>
      <c r="D49" s="344"/>
      <c r="E49" s="345"/>
      <c r="F49" s="344"/>
      <c r="G49" s="345"/>
      <c r="H49" s="344"/>
      <c r="I49" s="346"/>
      <c r="J49" s="347"/>
      <c r="K49" s="347"/>
    </row>
    <row r="50" spans="1:11" ht="19.5" customHeight="1" x14ac:dyDescent="0.2">
      <c r="A50" s="158"/>
      <c r="B50" s="159" t="s">
        <v>357</v>
      </c>
      <c r="C50" s="160" t="s">
        <v>358</v>
      </c>
      <c r="D50" s="335" t="s">
        <v>173</v>
      </c>
      <c r="E50" s="319"/>
      <c r="F50" s="308">
        <v>1</v>
      </c>
      <c r="G50" s="309"/>
      <c r="H50" s="336"/>
      <c r="I50" s="337"/>
      <c r="J50" s="338">
        <v>1</v>
      </c>
      <c r="K50" s="338"/>
    </row>
    <row r="51" spans="1:11" ht="36" customHeight="1" x14ac:dyDescent="0.2">
      <c r="A51" s="158"/>
      <c r="B51" s="159" t="s">
        <v>359</v>
      </c>
      <c r="C51" s="160" t="s">
        <v>358</v>
      </c>
      <c r="D51" s="335" t="s">
        <v>11</v>
      </c>
      <c r="E51" s="319"/>
      <c r="F51" s="339">
        <v>9</v>
      </c>
      <c r="G51" s="340"/>
      <c r="H51" s="339"/>
      <c r="I51" s="341"/>
      <c r="J51" s="342">
        <v>9</v>
      </c>
      <c r="K51" s="342"/>
    </row>
    <row r="52" spans="1:11" ht="51.75" customHeight="1" x14ac:dyDescent="0.2">
      <c r="A52" s="158"/>
      <c r="B52" s="159" t="s">
        <v>360</v>
      </c>
      <c r="C52" s="160" t="s">
        <v>358</v>
      </c>
      <c r="D52" s="335" t="s">
        <v>361</v>
      </c>
      <c r="E52" s="319"/>
      <c r="F52" s="339">
        <v>11.5</v>
      </c>
      <c r="G52" s="340"/>
      <c r="H52" s="339"/>
      <c r="I52" s="341"/>
      <c r="J52" s="342">
        <v>11.5</v>
      </c>
      <c r="K52" s="342"/>
    </row>
    <row r="53" spans="1:11" ht="78.75" x14ac:dyDescent="0.2">
      <c r="A53" s="158"/>
      <c r="B53" s="159" t="s">
        <v>362</v>
      </c>
      <c r="C53" s="160" t="s">
        <v>41</v>
      </c>
      <c r="D53" s="178" t="s">
        <v>272</v>
      </c>
      <c r="E53" s="180"/>
      <c r="F53" s="339"/>
      <c r="G53" s="340"/>
      <c r="H53" s="339">
        <v>50000</v>
      </c>
      <c r="I53" s="353"/>
      <c r="J53" s="339">
        <v>50000</v>
      </c>
      <c r="K53" s="353"/>
    </row>
    <row r="54" spans="1:11" ht="15.75" x14ac:dyDescent="0.2">
      <c r="A54" s="148">
        <v>2</v>
      </c>
      <c r="B54" s="156" t="s">
        <v>14</v>
      </c>
      <c r="C54" s="157"/>
      <c r="D54" s="344"/>
      <c r="E54" s="345"/>
      <c r="F54" s="336"/>
      <c r="G54" s="348"/>
      <c r="H54" s="336"/>
      <c r="I54" s="337"/>
      <c r="J54" s="347"/>
      <c r="K54" s="347"/>
    </row>
    <row r="55" spans="1:11" ht="50.25" customHeight="1" x14ac:dyDescent="0.2">
      <c r="A55" s="148"/>
      <c r="B55" s="160" t="s">
        <v>363</v>
      </c>
      <c r="C55" s="161" t="s">
        <v>36</v>
      </c>
      <c r="D55" s="349" t="s">
        <v>46</v>
      </c>
      <c r="E55" s="345"/>
      <c r="F55" s="336">
        <v>100</v>
      </c>
      <c r="G55" s="348"/>
      <c r="H55" s="336"/>
      <c r="I55" s="350"/>
      <c r="J55" s="351">
        <v>100</v>
      </c>
      <c r="K55" s="352"/>
    </row>
    <row r="56" spans="1:11" ht="31.5" x14ac:dyDescent="0.2">
      <c r="A56" s="158"/>
      <c r="B56" s="159" t="s">
        <v>364</v>
      </c>
      <c r="C56" s="160" t="s">
        <v>36</v>
      </c>
      <c r="D56" s="335" t="s">
        <v>46</v>
      </c>
      <c r="E56" s="319"/>
      <c r="F56" s="308">
        <v>10</v>
      </c>
      <c r="G56" s="309"/>
      <c r="H56" s="336"/>
      <c r="I56" s="337"/>
      <c r="J56" s="338">
        <v>10</v>
      </c>
      <c r="K56" s="338"/>
    </row>
    <row r="57" spans="1:11" ht="47.25" x14ac:dyDescent="0.2">
      <c r="A57" s="158"/>
      <c r="B57" s="159" t="s">
        <v>365</v>
      </c>
      <c r="C57" s="160" t="s">
        <v>36</v>
      </c>
      <c r="D57" s="335" t="s">
        <v>46</v>
      </c>
      <c r="E57" s="319"/>
      <c r="F57" s="308"/>
      <c r="G57" s="309"/>
      <c r="H57" s="336">
        <v>5</v>
      </c>
      <c r="I57" s="350"/>
      <c r="J57" s="355">
        <v>5</v>
      </c>
      <c r="K57" s="356"/>
    </row>
    <row r="58" spans="1:11" ht="15.75" x14ac:dyDescent="0.2">
      <c r="A58" s="148">
        <v>3</v>
      </c>
      <c r="B58" s="156" t="s">
        <v>13</v>
      </c>
      <c r="C58" s="157"/>
      <c r="D58" s="344"/>
      <c r="E58" s="345"/>
      <c r="F58" s="336"/>
      <c r="G58" s="348"/>
      <c r="H58" s="336"/>
      <c r="I58" s="337"/>
      <c r="J58" s="347"/>
      <c r="K58" s="347"/>
    </row>
    <row r="59" spans="1:11" ht="63" x14ac:dyDescent="0.2">
      <c r="A59" s="158"/>
      <c r="B59" s="159" t="s">
        <v>366</v>
      </c>
      <c r="C59" s="160" t="s">
        <v>41</v>
      </c>
      <c r="D59" s="335" t="s">
        <v>46</v>
      </c>
      <c r="E59" s="319"/>
      <c r="F59" s="308">
        <v>110</v>
      </c>
      <c r="G59" s="309"/>
      <c r="H59" s="308"/>
      <c r="I59" s="354"/>
      <c r="J59" s="338">
        <v>110</v>
      </c>
      <c r="K59" s="338"/>
    </row>
    <row r="60" spans="1:11" ht="63" x14ac:dyDescent="0.2">
      <c r="A60" s="158"/>
      <c r="B60" s="159" t="s">
        <v>367</v>
      </c>
      <c r="C60" s="160" t="s">
        <v>41</v>
      </c>
      <c r="D60" s="335" t="s">
        <v>46</v>
      </c>
      <c r="E60" s="319"/>
      <c r="F60" s="308"/>
      <c r="G60" s="309"/>
      <c r="H60" s="339">
        <v>10000</v>
      </c>
      <c r="I60" s="353"/>
      <c r="J60" s="363">
        <f>F60+H60</f>
        <v>10000</v>
      </c>
      <c r="K60" s="364"/>
    </row>
    <row r="61" spans="1:11" ht="15.75" x14ac:dyDescent="0.2">
      <c r="A61" s="148">
        <v>4</v>
      </c>
      <c r="B61" s="156" t="s">
        <v>12</v>
      </c>
      <c r="C61" s="157"/>
      <c r="D61" s="344"/>
      <c r="E61" s="345"/>
      <c r="F61" s="336"/>
      <c r="G61" s="348"/>
      <c r="H61" s="336"/>
      <c r="I61" s="337"/>
      <c r="J61" s="347"/>
      <c r="K61" s="347"/>
    </row>
    <row r="62" spans="1:11" ht="47.25" x14ac:dyDescent="0.2">
      <c r="A62" s="158"/>
      <c r="B62" s="160" t="s">
        <v>368</v>
      </c>
      <c r="C62" s="160" t="s">
        <v>369</v>
      </c>
      <c r="D62" s="317" t="s">
        <v>370</v>
      </c>
      <c r="E62" s="319"/>
      <c r="F62" s="357">
        <v>92.3</v>
      </c>
      <c r="G62" s="358"/>
      <c r="H62" s="357">
        <v>0</v>
      </c>
      <c r="I62" s="359"/>
      <c r="J62" s="360">
        <v>90.1</v>
      </c>
      <c r="K62" s="360"/>
    </row>
    <row r="65" spans="1:11" ht="24" customHeight="1" x14ac:dyDescent="0.25">
      <c r="A65" s="207" t="s">
        <v>268</v>
      </c>
      <c r="B65" s="361"/>
      <c r="C65" s="361"/>
      <c r="D65" s="162"/>
      <c r="E65" s="163"/>
      <c r="F65" s="164"/>
      <c r="G65" s="164"/>
      <c r="H65" s="362" t="s">
        <v>195</v>
      </c>
      <c r="I65" s="362"/>
      <c r="J65" s="362"/>
      <c r="K65" s="362"/>
    </row>
    <row r="66" spans="1:11" ht="15.75" x14ac:dyDescent="0.2">
      <c r="A66" s="165"/>
      <c r="B66" s="166"/>
      <c r="C66" s="166"/>
      <c r="E66" s="167" t="s">
        <v>0</v>
      </c>
      <c r="F66"/>
      <c r="G66"/>
      <c r="H66" s="366" t="s">
        <v>58</v>
      </c>
      <c r="I66" s="366"/>
      <c r="J66" s="366"/>
      <c r="K66" s="366"/>
    </row>
    <row r="67" spans="1:11" ht="52.5" customHeight="1" x14ac:dyDescent="0.25">
      <c r="A67" s="365" t="s">
        <v>59</v>
      </c>
      <c r="B67" s="367"/>
      <c r="C67" s="367"/>
      <c r="E67"/>
      <c r="F67"/>
      <c r="G67"/>
      <c r="H67" s="368"/>
      <c r="I67" s="368"/>
      <c r="J67" s="368"/>
      <c r="K67" s="368"/>
    </row>
    <row r="68" spans="1:11" ht="33.75" customHeight="1" x14ac:dyDescent="0.25">
      <c r="A68" s="207" t="s">
        <v>371</v>
      </c>
      <c r="B68" s="361"/>
      <c r="C68" s="361"/>
      <c r="D68" s="162"/>
      <c r="E68" s="163"/>
      <c r="F68" s="164"/>
      <c r="G68" s="164"/>
      <c r="H68" s="369" t="s">
        <v>60</v>
      </c>
      <c r="I68" s="369"/>
      <c r="J68" s="369"/>
      <c r="K68" s="369"/>
    </row>
    <row r="69" spans="1:11" ht="15.75" x14ac:dyDescent="0.2">
      <c r="A69" s="365"/>
      <c r="B69" s="365"/>
      <c r="C69" s="365"/>
      <c r="E69" s="167" t="s">
        <v>0</v>
      </c>
      <c r="F69" s="167"/>
      <c r="G69"/>
      <c r="H69" s="366" t="s">
        <v>58</v>
      </c>
      <c r="I69" s="366"/>
      <c r="J69" s="366"/>
      <c r="K69" s="366"/>
    </row>
    <row r="70" spans="1:11" ht="41.25" customHeight="1" x14ac:dyDescent="0.2">
      <c r="A70" s="365" t="s">
        <v>372</v>
      </c>
      <c r="B70" s="365"/>
      <c r="C70" s="365"/>
      <c r="E70" s="167"/>
      <c r="F70" s="167"/>
      <c r="G70"/>
      <c r="H70" s="366"/>
      <c r="I70" s="366"/>
      <c r="J70" s="366"/>
      <c r="K70" s="366"/>
    </row>
    <row r="71" spans="1:11" x14ac:dyDescent="0.2">
      <c r="A71" s="119"/>
    </row>
    <row r="72" spans="1:11" x14ac:dyDescent="0.2">
      <c r="A72" s="119"/>
    </row>
    <row r="73" spans="1:11" x14ac:dyDescent="0.2">
      <c r="A73" s="119"/>
    </row>
  </sheetData>
  <mergeCells count="140">
    <mergeCell ref="A70:C70"/>
    <mergeCell ref="H70:K70"/>
    <mergeCell ref="H66:K66"/>
    <mergeCell ref="A67:C67"/>
    <mergeCell ref="H67:K67"/>
    <mergeCell ref="A68:C68"/>
    <mergeCell ref="H68:K68"/>
    <mergeCell ref="A69:C69"/>
    <mergeCell ref="H69:K69"/>
    <mergeCell ref="D62:E62"/>
    <mergeCell ref="F62:G62"/>
    <mergeCell ref="H62:I62"/>
    <mergeCell ref="J62:K62"/>
    <mergeCell ref="A65:C65"/>
    <mergeCell ref="H65:K6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48:E48"/>
    <mergeCell ref="F48:G48"/>
    <mergeCell ref="H48:I48"/>
    <mergeCell ref="J48:K48"/>
    <mergeCell ref="D49:E49"/>
    <mergeCell ref="F49:G49"/>
    <mergeCell ref="H49:I49"/>
    <mergeCell ref="J49:K49"/>
    <mergeCell ref="A43:C43"/>
    <mergeCell ref="D43:E43"/>
    <mergeCell ref="F43:G43"/>
    <mergeCell ref="H43:I43"/>
    <mergeCell ref="A45:K45"/>
    <mergeCell ref="D47:E47"/>
    <mergeCell ref="F47:G47"/>
    <mergeCell ref="H47:I47"/>
    <mergeCell ref="J47:K47"/>
    <mergeCell ref="A41:C41"/>
    <mergeCell ref="D41:E41"/>
    <mergeCell ref="F41:G41"/>
    <mergeCell ref="H41:I41"/>
    <mergeCell ref="A42:C42"/>
    <mergeCell ref="D42:E42"/>
    <mergeCell ref="F42:G42"/>
    <mergeCell ref="H42:I42"/>
    <mergeCell ref="A38:I38"/>
    <mergeCell ref="A39:I39"/>
    <mergeCell ref="A40:C40"/>
    <mergeCell ref="D40:E40"/>
    <mergeCell ref="F40:G40"/>
    <mergeCell ref="H40:I40"/>
    <mergeCell ref="A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A32:I32"/>
    <mergeCell ref="A16:H16"/>
    <mergeCell ref="A17:H17"/>
    <mergeCell ref="A18:K18"/>
    <mergeCell ref="A19:H19"/>
    <mergeCell ref="B21:H21"/>
    <mergeCell ref="B22:H22"/>
    <mergeCell ref="B35:C35"/>
    <mergeCell ref="D35:E35"/>
    <mergeCell ref="F35:G35"/>
    <mergeCell ref="H35:I35"/>
    <mergeCell ref="G1:K1"/>
    <mergeCell ref="A2:H2"/>
    <mergeCell ref="B3:F3"/>
    <mergeCell ref="G3:K3"/>
    <mergeCell ref="B4:F4"/>
    <mergeCell ref="G4:K4"/>
    <mergeCell ref="F57:G57"/>
    <mergeCell ref="A10:H10"/>
    <mergeCell ref="A11:K11"/>
    <mergeCell ref="A12:K12"/>
    <mergeCell ref="A13:H13"/>
    <mergeCell ref="A14:K14"/>
    <mergeCell ref="A15:K15"/>
    <mergeCell ref="B5:C5"/>
    <mergeCell ref="E5:F5"/>
    <mergeCell ref="G5:K5"/>
    <mergeCell ref="A7:K7"/>
    <mergeCell ref="A8:H8"/>
    <mergeCell ref="A9:H9"/>
    <mergeCell ref="A24:H24"/>
    <mergeCell ref="A26:J26"/>
    <mergeCell ref="B28:I28"/>
    <mergeCell ref="B29:I29"/>
    <mergeCell ref="A31:J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66"/>
    </sheetView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opLeftCell="A34" zoomScale="80" zoomScaleNormal="80" workbookViewId="0">
      <selection activeCell="A5" sqref="A5"/>
    </sheetView>
  </sheetViews>
  <sheetFormatPr defaultRowHeight="12.75" x14ac:dyDescent="0.2"/>
  <cols>
    <col min="1" max="1" width="22.5" style="20" customWidth="1"/>
    <col min="2" max="2" width="4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/>
    <col min="11" max="11" width="14.1640625" style="20" customWidth="1"/>
    <col min="12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169" t="s">
        <v>194</v>
      </c>
      <c r="H1" s="170"/>
      <c r="I1" s="170"/>
      <c r="J1" s="170"/>
      <c r="K1" s="170"/>
    </row>
    <row r="2" spans="1:11" ht="37.5" customHeight="1" x14ac:dyDescent="0.2">
      <c r="A2" s="171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20" customHeight="1" x14ac:dyDescent="0.2">
      <c r="A3" s="18" t="s">
        <v>63</v>
      </c>
      <c r="B3" s="173" t="s">
        <v>64</v>
      </c>
      <c r="C3" s="173"/>
      <c r="D3" s="173"/>
      <c r="E3" s="173"/>
      <c r="F3" s="173"/>
      <c r="G3" s="174" t="s">
        <v>65</v>
      </c>
      <c r="H3" s="174"/>
      <c r="I3" s="174"/>
      <c r="J3" s="174"/>
      <c r="K3" s="174"/>
    </row>
    <row r="4" spans="1:11" ht="128.25" customHeight="1" x14ac:dyDescent="0.2">
      <c r="A4" s="4" t="s">
        <v>66</v>
      </c>
      <c r="B4" s="173" t="s">
        <v>67</v>
      </c>
      <c r="C4" s="173"/>
      <c r="D4" s="173"/>
      <c r="E4" s="173"/>
      <c r="F4" s="173"/>
      <c r="G4" s="173" t="s">
        <v>68</v>
      </c>
      <c r="H4" s="173"/>
      <c r="I4" s="173"/>
      <c r="J4" s="173"/>
      <c r="K4" s="173"/>
    </row>
    <row r="5" spans="1:11" ht="204.75" customHeight="1" x14ac:dyDescent="0.2">
      <c r="A5" s="4" t="s">
        <v>81</v>
      </c>
      <c r="B5" s="174" t="s">
        <v>80</v>
      </c>
      <c r="C5" s="173"/>
      <c r="D5" s="21" t="s">
        <v>69</v>
      </c>
      <c r="E5" s="177" t="s">
        <v>82</v>
      </c>
      <c r="F5" s="173"/>
      <c r="G5" s="173" t="s">
        <v>70</v>
      </c>
      <c r="H5" s="173"/>
      <c r="I5" s="173"/>
      <c r="J5" s="173"/>
      <c r="K5" s="173"/>
    </row>
    <row r="6" spans="1:11" ht="49.5" customHeight="1" x14ac:dyDescent="0.2">
      <c r="A6" s="169" t="s">
        <v>83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1" ht="35.25" customHeight="1" x14ac:dyDescent="0.2">
      <c r="A7" s="169" t="s">
        <v>71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1" ht="23.25" customHeight="1" x14ac:dyDescent="0.2">
      <c r="A8" s="169" t="s">
        <v>72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ht="23.25" customHeight="1" x14ac:dyDescent="0.2">
      <c r="A9" s="169" t="s">
        <v>73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ht="23.25" customHeight="1" x14ac:dyDescent="0.2">
      <c r="A10" s="169" t="s">
        <v>74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1" ht="23.25" customHeight="1" x14ac:dyDescent="0.2">
      <c r="A11" s="175" t="s">
        <v>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1" ht="23.25" customHeight="1" x14ac:dyDescent="0.2">
      <c r="A12" s="169" t="s">
        <v>75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ht="23.25" customHeight="1" x14ac:dyDescent="0.2">
      <c r="A13" s="175" t="s">
        <v>117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</row>
    <row r="14" spans="1:11" ht="23.25" customHeight="1" x14ac:dyDescent="0.2">
      <c r="A14" s="175" t="s">
        <v>2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  <row r="15" spans="1:11" ht="34.5" customHeight="1" x14ac:dyDescent="0.2">
      <c r="A15" s="169" t="s">
        <v>76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</row>
    <row r="16" spans="1:11" ht="23.25" customHeight="1" x14ac:dyDescent="0.2">
      <c r="A16" s="175" t="s">
        <v>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</row>
    <row r="17" spans="1:11" ht="23.25" customHeight="1" x14ac:dyDescent="0.2">
      <c r="A17" s="175" t="s">
        <v>116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</row>
    <row r="18" spans="1:11" ht="23.25" customHeight="1" x14ac:dyDescent="0.2">
      <c r="A18" s="169" t="s">
        <v>79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</row>
    <row r="19" spans="1:11" ht="23.25" customHeight="1" x14ac:dyDescent="0.2">
      <c r="A19" s="169" t="s">
        <v>4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23.25" customHeight="1" x14ac:dyDescent="0.2">
      <c r="A21" s="2" t="s">
        <v>16</v>
      </c>
      <c r="B21" s="181" t="s">
        <v>5</v>
      </c>
      <c r="C21" s="181"/>
      <c r="D21" s="181"/>
      <c r="E21" s="181"/>
      <c r="F21" s="181"/>
      <c r="G21" s="181"/>
      <c r="H21" s="181"/>
      <c r="I21" s="17"/>
      <c r="J21" s="17"/>
      <c r="K21" s="17"/>
    </row>
    <row r="22" spans="1:11" ht="55.5" customHeight="1" x14ac:dyDescent="0.2">
      <c r="A22" s="7">
        <v>1</v>
      </c>
      <c r="B22" s="182" t="s">
        <v>17</v>
      </c>
      <c r="C22" s="182"/>
      <c r="D22" s="182"/>
      <c r="E22" s="182"/>
      <c r="F22" s="182"/>
      <c r="G22" s="182"/>
      <c r="H22" s="182"/>
      <c r="I22" s="17"/>
      <c r="J22" s="17"/>
      <c r="K22" s="17"/>
    </row>
    <row r="23" spans="1:11" ht="12" customHeight="1" x14ac:dyDescent="0.2">
      <c r="A23" s="8"/>
      <c r="B23" s="18"/>
      <c r="C23" s="18"/>
      <c r="D23" s="18"/>
      <c r="E23" s="18"/>
      <c r="F23" s="18"/>
      <c r="G23" s="18"/>
      <c r="H23" s="18"/>
      <c r="I23" s="17"/>
      <c r="J23" s="17"/>
      <c r="K23" s="17"/>
    </row>
    <row r="24" spans="1:11" ht="23.25" customHeight="1" x14ac:dyDescent="0.2">
      <c r="A24" s="176" t="s">
        <v>77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</row>
    <row r="25" spans="1:11" ht="10.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23.25" customHeight="1" x14ac:dyDescent="0.2">
      <c r="A26" s="169" t="s">
        <v>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</row>
    <row r="27" spans="1:11" ht="9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23.25" customHeight="1" x14ac:dyDescent="0.2">
      <c r="A28" s="2" t="s">
        <v>16</v>
      </c>
      <c r="B28" s="181" t="s">
        <v>18</v>
      </c>
      <c r="C28" s="181"/>
      <c r="D28" s="181"/>
      <c r="E28" s="181"/>
      <c r="F28" s="181"/>
      <c r="G28" s="181"/>
      <c r="H28" s="181"/>
      <c r="I28" s="17"/>
      <c r="J28" s="17"/>
      <c r="K28" s="17"/>
    </row>
    <row r="29" spans="1:11" ht="23.25" customHeight="1" x14ac:dyDescent="0.2">
      <c r="A29" s="9">
        <v>1</v>
      </c>
      <c r="B29" s="178" t="s">
        <v>19</v>
      </c>
      <c r="C29" s="179"/>
      <c r="D29" s="179"/>
      <c r="E29" s="179"/>
      <c r="F29" s="179"/>
      <c r="G29" s="179"/>
      <c r="H29" s="180"/>
      <c r="I29" s="17"/>
      <c r="J29" s="17"/>
      <c r="K29" s="17"/>
    </row>
    <row r="30" spans="1:11" ht="15.7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5.75" x14ac:dyDescent="0.2">
      <c r="A31" s="169" t="s">
        <v>7</v>
      </c>
      <c r="B31" s="169"/>
      <c r="C31" s="169"/>
      <c r="D31" s="169"/>
      <c r="E31" s="169"/>
      <c r="F31" s="169"/>
      <c r="G31" s="169"/>
      <c r="H31" s="169"/>
      <c r="I31" s="17"/>
      <c r="J31" s="17"/>
      <c r="K31" s="17"/>
    </row>
    <row r="32" spans="1:11" ht="15.75" x14ac:dyDescent="0.2">
      <c r="A32" s="185" t="s">
        <v>8</v>
      </c>
      <c r="B32" s="185"/>
      <c r="C32" s="185"/>
      <c r="D32" s="185"/>
      <c r="E32" s="185"/>
      <c r="F32" s="185"/>
      <c r="G32" s="185"/>
      <c r="H32" s="185"/>
      <c r="I32" s="185"/>
      <c r="J32" s="4"/>
      <c r="K32" s="4"/>
    </row>
    <row r="33" spans="1:11" s="23" customFormat="1" ht="78.75" customHeight="1" x14ac:dyDescent="0.2">
      <c r="A33" s="16" t="s">
        <v>16</v>
      </c>
      <c r="B33" s="181" t="s">
        <v>20</v>
      </c>
      <c r="C33" s="181"/>
      <c r="D33" s="181" t="s">
        <v>21</v>
      </c>
      <c r="E33" s="181"/>
      <c r="F33" s="181" t="s">
        <v>22</v>
      </c>
      <c r="G33" s="181"/>
      <c r="H33" s="181" t="s">
        <v>23</v>
      </c>
      <c r="I33" s="181"/>
      <c r="J33" s="3"/>
      <c r="K33" s="21"/>
    </row>
    <row r="34" spans="1:11" ht="15.75" x14ac:dyDescent="0.2">
      <c r="A34" s="24">
        <v>1</v>
      </c>
      <c r="B34" s="186">
        <v>2</v>
      </c>
      <c r="C34" s="186"/>
      <c r="D34" s="186">
        <v>3</v>
      </c>
      <c r="E34" s="186"/>
      <c r="F34" s="186">
        <v>4</v>
      </c>
      <c r="G34" s="186"/>
      <c r="H34" s="186">
        <v>6</v>
      </c>
      <c r="I34" s="186"/>
      <c r="J34" s="10"/>
      <c r="K34" s="17"/>
    </row>
    <row r="35" spans="1:11" ht="45" customHeight="1" x14ac:dyDescent="0.2">
      <c r="A35" s="26">
        <v>1</v>
      </c>
      <c r="B35" s="183" t="s">
        <v>24</v>
      </c>
      <c r="C35" s="183"/>
      <c r="D35" s="184">
        <v>255383477</v>
      </c>
      <c r="E35" s="184"/>
      <c r="F35" s="184">
        <v>30304129</v>
      </c>
      <c r="G35" s="184"/>
      <c r="H35" s="184">
        <f>D35+F35</f>
        <v>285687606</v>
      </c>
      <c r="I35" s="184"/>
      <c r="J35" s="11"/>
      <c r="K35" s="17"/>
    </row>
    <row r="36" spans="1:11" ht="45" customHeight="1" x14ac:dyDescent="0.2">
      <c r="A36" s="26">
        <v>2</v>
      </c>
      <c r="B36" s="183" t="s">
        <v>25</v>
      </c>
      <c r="C36" s="183"/>
      <c r="D36" s="184">
        <v>38048200</v>
      </c>
      <c r="E36" s="184"/>
      <c r="F36" s="184">
        <v>21451120</v>
      </c>
      <c r="G36" s="184"/>
      <c r="H36" s="184">
        <f t="shared" ref="H36:H40" si="0">D36+F36</f>
        <v>59499320</v>
      </c>
      <c r="I36" s="184"/>
      <c r="J36" s="11"/>
      <c r="K36" s="17"/>
    </row>
    <row r="37" spans="1:11" ht="45" customHeight="1" x14ac:dyDescent="0.2">
      <c r="A37" s="26">
        <v>3</v>
      </c>
      <c r="B37" s="183" t="s">
        <v>26</v>
      </c>
      <c r="C37" s="183"/>
      <c r="D37" s="187"/>
      <c r="E37" s="187"/>
      <c r="F37" s="184">
        <v>4050000</v>
      </c>
      <c r="G37" s="184"/>
      <c r="H37" s="184">
        <f t="shared" si="0"/>
        <v>4050000</v>
      </c>
      <c r="I37" s="184"/>
      <c r="J37" s="11"/>
      <c r="K37" s="17"/>
    </row>
    <row r="38" spans="1:11" ht="45" customHeight="1" x14ac:dyDescent="0.2">
      <c r="A38" s="26">
        <v>4</v>
      </c>
      <c r="B38" s="183" t="s">
        <v>27</v>
      </c>
      <c r="C38" s="183"/>
      <c r="D38" s="187"/>
      <c r="E38" s="187"/>
      <c r="F38" s="184">
        <v>6294250</v>
      </c>
      <c r="G38" s="184"/>
      <c r="H38" s="184">
        <f t="shared" si="0"/>
        <v>6294250</v>
      </c>
      <c r="I38" s="184"/>
      <c r="J38" s="11"/>
      <c r="K38" s="17"/>
    </row>
    <row r="39" spans="1:11" ht="45" customHeight="1" x14ac:dyDescent="0.2">
      <c r="A39" s="26">
        <v>5</v>
      </c>
      <c r="B39" s="183" t="s">
        <v>28</v>
      </c>
      <c r="C39" s="183"/>
      <c r="D39" s="187"/>
      <c r="E39" s="187"/>
      <c r="F39" s="184"/>
      <c r="G39" s="184"/>
      <c r="H39" s="184">
        <f t="shared" si="0"/>
        <v>0</v>
      </c>
      <c r="I39" s="184"/>
      <c r="J39" s="17"/>
      <c r="K39" s="17"/>
    </row>
    <row r="40" spans="1:11" ht="45" customHeight="1" x14ac:dyDescent="0.2">
      <c r="A40" s="26">
        <v>6</v>
      </c>
      <c r="B40" s="183" t="s">
        <v>29</v>
      </c>
      <c r="C40" s="183"/>
      <c r="D40" s="187"/>
      <c r="E40" s="187"/>
      <c r="F40" s="184">
        <v>1348819</v>
      </c>
      <c r="G40" s="184"/>
      <c r="H40" s="184">
        <f t="shared" si="0"/>
        <v>1348819</v>
      </c>
      <c r="I40" s="184"/>
      <c r="J40" s="17"/>
      <c r="K40" s="17"/>
    </row>
    <row r="41" spans="1:11" ht="15.75" x14ac:dyDescent="0.2">
      <c r="A41" s="183" t="s">
        <v>10</v>
      </c>
      <c r="B41" s="183"/>
      <c r="C41" s="183"/>
      <c r="D41" s="184">
        <f>D35+D36+D37+D38+D39+D40</f>
        <v>293431677</v>
      </c>
      <c r="E41" s="184"/>
      <c r="F41" s="184">
        <f t="shared" ref="F41" si="1">F35+F36+F37+F38+F39+F40</f>
        <v>63448318</v>
      </c>
      <c r="G41" s="184"/>
      <c r="H41" s="184">
        <f t="shared" ref="H41" si="2">H35+H36+H37+H38+H39+H40</f>
        <v>356879995</v>
      </c>
      <c r="I41" s="184"/>
      <c r="J41" s="17"/>
      <c r="K41" s="17"/>
    </row>
    <row r="42" spans="1:11" ht="15.75" x14ac:dyDescent="0.2">
      <c r="A42" s="17"/>
      <c r="B42" s="18"/>
      <c r="C42" s="17"/>
      <c r="D42" s="12"/>
      <c r="E42" s="12"/>
      <c r="F42" s="12"/>
      <c r="G42" s="12"/>
      <c r="H42" s="12"/>
      <c r="I42" s="12"/>
      <c r="J42" s="17"/>
      <c r="K42" s="17"/>
    </row>
    <row r="43" spans="1:11" ht="15.75" x14ac:dyDescent="0.2">
      <c r="A43" s="169" t="s">
        <v>9</v>
      </c>
      <c r="B43" s="169"/>
      <c r="C43" s="169"/>
      <c r="D43" s="169"/>
      <c r="E43" s="169"/>
      <c r="F43" s="169"/>
      <c r="G43" s="169"/>
      <c r="H43" s="169"/>
      <c r="I43" s="17"/>
      <c r="J43" s="17"/>
      <c r="K43" s="17"/>
    </row>
    <row r="44" spans="1:11" ht="16.5" customHeight="1" x14ac:dyDescent="0.2">
      <c r="A44" s="185" t="s">
        <v>8</v>
      </c>
      <c r="B44" s="185"/>
      <c r="C44" s="185"/>
      <c r="D44" s="185"/>
      <c r="E44" s="185"/>
      <c r="F44" s="185"/>
      <c r="G44" s="185"/>
      <c r="H44" s="185"/>
      <c r="I44" s="185"/>
      <c r="J44" s="4"/>
      <c r="K44" s="4"/>
    </row>
    <row r="45" spans="1:11" ht="31.5" customHeight="1" x14ac:dyDescent="0.2">
      <c r="A45" s="181" t="s">
        <v>30</v>
      </c>
      <c r="B45" s="181"/>
      <c r="C45" s="181"/>
      <c r="D45" s="181" t="s">
        <v>21</v>
      </c>
      <c r="E45" s="181"/>
      <c r="F45" s="181" t="s">
        <v>22</v>
      </c>
      <c r="G45" s="181"/>
      <c r="H45" s="181" t="s">
        <v>23</v>
      </c>
      <c r="I45" s="181"/>
      <c r="J45" s="17"/>
      <c r="K45" s="17"/>
    </row>
    <row r="46" spans="1:11" ht="16.5" customHeight="1" x14ac:dyDescent="0.2">
      <c r="A46" s="186">
        <v>1</v>
      </c>
      <c r="B46" s="186"/>
      <c r="C46" s="186"/>
      <c r="D46" s="186">
        <v>2</v>
      </c>
      <c r="E46" s="186"/>
      <c r="F46" s="186">
        <v>3</v>
      </c>
      <c r="G46" s="186"/>
      <c r="H46" s="186">
        <v>4</v>
      </c>
      <c r="I46" s="186"/>
      <c r="J46" s="17"/>
      <c r="K46" s="17"/>
    </row>
    <row r="47" spans="1:11" ht="53.25" customHeight="1" x14ac:dyDescent="0.2">
      <c r="A47" s="182" t="s">
        <v>84</v>
      </c>
      <c r="B47" s="182"/>
      <c r="C47" s="178"/>
      <c r="D47" s="188">
        <v>285643910</v>
      </c>
      <c r="E47" s="188"/>
      <c r="F47" s="188">
        <v>63355868</v>
      </c>
      <c r="G47" s="188"/>
      <c r="H47" s="188">
        <f>F47+D47</f>
        <v>348999778</v>
      </c>
      <c r="I47" s="188"/>
      <c r="J47" s="17"/>
      <c r="K47" s="17"/>
    </row>
    <row r="48" spans="1:11" ht="45" customHeight="1" x14ac:dyDescent="0.2">
      <c r="A48" s="182" t="s">
        <v>85</v>
      </c>
      <c r="B48" s="182"/>
      <c r="C48" s="178"/>
      <c r="D48" s="188">
        <v>7730217</v>
      </c>
      <c r="E48" s="188"/>
      <c r="F48" s="218"/>
      <c r="G48" s="218"/>
      <c r="H48" s="188">
        <f t="shared" ref="H48:H49" si="3">F48+D48</f>
        <v>7730217</v>
      </c>
      <c r="I48" s="188"/>
      <c r="J48" s="17"/>
      <c r="K48" s="17"/>
    </row>
    <row r="49" spans="1:11" ht="45" customHeight="1" x14ac:dyDescent="0.2">
      <c r="A49" s="183" t="s">
        <v>86</v>
      </c>
      <c r="B49" s="183"/>
      <c r="C49" s="183"/>
      <c r="D49" s="188">
        <v>57550</v>
      </c>
      <c r="E49" s="188"/>
      <c r="F49" s="189">
        <v>92450</v>
      </c>
      <c r="G49" s="189"/>
      <c r="H49" s="188">
        <f t="shared" si="3"/>
        <v>150000</v>
      </c>
      <c r="I49" s="188"/>
      <c r="J49" s="17"/>
      <c r="K49" s="17"/>
    </row>
    <row r="50" spans="1:11" ht="26.25" customHeight="1" x14ac:dyDescent="0.2">
      <c r="A50" s="190" t="s">
        <v>10</v>
      </c>
      <c r="B50" s="191"/>
      <c r="C50" s="191"/>
      <c r="D50" s="192">
        <f>D47+D48+D49</f>
        <v>293431677</v>
      </c>
      <c r="E50" s="192"/>
      <c r="F50" s="192">
        <f>F47+F48+F49</f>
        <v>63448318</v>
      </c>
      <c r="G50" s="192"/>
      <c r="H50" s="188">
        <f>F50+D50</f>
        <v>356879995</v>
      </c>
      <c r="I50" s="188"/>
      <c r="J50" s="17"/>
      <c r="K50" s="17"/>
    </row>
    <row r="51" spans="1:11" ht="15.7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7.25" customHeight="1" x14ac:dyDescent="0.2">
      <c r="A52" s="169" t="s">
        <v>31</v>
      </c>
      <c r="B52" s="169"/>
      <c r="C52" s="169"/>
      <c r="D52" s="169"/>
      <c r="E52" s="169"/>
      <c r="F52" s="169"/>
      <c r="G52" s="169"/>
      <c r="H52" s="169"/>
      <c r="I52" s="17"/>
      <c r="J52" s="17"/>
      <c r="K52" s="17"/>
    </row>
    <row r="53" spans="1:11" ht="49.5" customHeight="1" x14ac:dyDescent="0.2">
      <c r="A53" s="16" t="s">
        <v>16</v>
      </c>
      <c r="B53" s="16" t="s">
        <v>32</v>
      </c>
      <c r="C53" s="16" t="s">
        <v>33</v>
      </c>
      <c r="D53" s="181" t="s">
        <v>34</v>
      </c>
      <c r="E53" s="181"/>
      <c r="F53" s="181" t="s">
        <v>21</v>
      </c>
      <c r="G53" s="181"/>
      <c r="H53" s="181" t="s">
        <v>22</v>
      </c>
      <c r="I53" s="181"/>
      <c r="J53" s="181" t="s">
        <v>23</v>
      </c>
      <c r="K53" s="181"/>
    </row>
    <row r="54" spans="1:11" s="23" customFormat="1" ht="21.95" customHeight="1" x14ac:dyDescent="0.2">
      <c r="A54" s="24">
        <v>1</v>
      </c>
      <c r="B54" s="24">
        <v>2</v>
      </c>
      <c r="C54" s="24">
        <v>3</v>
      </c>
      <c r="D54" s="186">
        <v>4</v>
      </c>
      <c r="E54" s="186"/>
      <c r="F54" s="186">
        <v>5</v>
      </c>
      <c r="G54" s="186"/>
      <c r="H54" s="186">
        <v>6</v>
      </c>
      <c r="I54" s="186"/>
      <c r="J54" s="186">
        <v>7</v>
      </c>
      <c r="K54" s="193"/>
    </row>
    <row r="55" spans="1:11" ht="21.95" customHeight="1" x14ac:dyDescent="0.2">
      <c r="A55" s="26">
        <v>1</v>
      </c>
      <c r="B55" s="5" t="s">
        <v>15</v>
      </c>
      <c r="C55" s="27"/>
      <c r="D55" s="193"/>
      <c r="E55" s="193"/>
      <c r="F55" s="193"/>
      <c r="G55" s="193"/>
      <c r="H55" s="193"/>
      <c r="I55" s="193"/>
      <c r="J55" s="193"/>
      <c r="K55" s="193"/>
    </row>
    <row r="56" spans="1:11" ht="36" customHeight="1" x14ac:dyDescent="0.2">
      <c r="A56" s="25"/>
      <c r="B56" s="19" t="s">
        <v>35</v>
      </c>
      <c r="C56" s="19" t="s">
        <v>36</v>
      </c>
      <c r="D56" s="182" t="s">
        <v>37</v>
      </c>
      <c r="E56" s="182"/>
      <c r="F56" s="194">
        <v>49</v>
      </c>
      <c r="G56" s="194"/>
      <c r="H56" s="193"/>
      <c r="I56" s="193"/>
      <c r="J56" s="194">
        <f>F56+H56</f>
        <v>49</v>
      </c>
      <c r="K56" s="194"/>
    </row>
    <row r="57" spans="1:11" ht="35.85" customHeight="1" x14ac:dyDescent="0.2">
      <c r="A57" s="25"/>
      <c r="B57" s="19" t="s">
        <v>38</v>
      </c>
      <c r="C57" s="19" t="s">
        <v>36</v>
      </c>
      <c r="D57" s="182" t="s">
        <v>37</v>
      </c>
      <c r="E57" s="182"/>
      <c r="F57" s="194">
        <v>1291</v>
      </c>
      <c r="G57" s="194"/>
      <c r="H57" s="193"/>
      <c r="I57" s="193"/>
      <c r="J57" s="194">
        <f t="shared" ref="J57:J101" si="4">F57+H57</f>
        <v>1291</v>
      </c>
      <c r="K57" s="194"/>
    </row>
    <row r="58" spans="1:11" ht="63.75" customHeight="1" x14ac:dyDescent="0.2">
      <c r="A58" s="25"/>
      <c r="B58" s="19" t="s">
        <v>39</v>
      </c>
      <c r="C58" s="19" t="s">
        <v>36</v>
      </c>
      <c r="D58" s="182" t="s">
        <v>11</v>
      </c>
      <c r="E58" s="182"/>
      <c r="F58" s="195">
        <v>3271.34</v>
      </c>
      <c r="G58" s="195"/>
      <c r="H58" s="209"/>
      <c r="I58" s="209"/>
      <c r="J58" s="194">
        <f t="shared" si="4"/>
        <v>3271.34</v>
      </c>
      <c r="K58" s="194"/>
    </row>
    <row r="59" spans="1:11" ht="70.5" customHeight="1" x14ac:dyDescent="0.2">
      <c r="A59" s="25"/>
      <c r="B59" s="19" t="s">
        <v>40</v>
      </c>
      <c r="C59" s="19" t="s">
        <v>36</v>
      </c>
      <c r="D59" s="182" t="s">
        <v>11</v>
      </c>
      <c r="E59" s="182"/>
      <c r="F59" s="195">
        <v>4583.59</v>
      </c>
      <c r="G59" s="195"/>
      <c r="H59" s="209"/>
      <c r="I59" s="209"/>
      <c r="J59" s="194">
        <f t="shared" si="4"/>
        <v>4583.59</v>
      </c>
      <c r="K59" s="194"/>
    </row>
    <row r="60" spans="1:11" ht="72" customHeight="1" x14ac:dyDescent="0.2">
      <c r="A60" s="25"/>
      <c r="B60" s="19" t="s">
        <v>88</v>
      </c>
      <c r="C60" s="19" t="s">
        <v>41</v>
      </c>
      <c r="D60" s="182" t="s">
        <v>87</v>
      </c>
      <c r="E60" s="182"/>
      <c r="F60" s="196"/>
      <c r="G60" s="196"/>
      <c r="H60" s="197">
        <v>5492450</v>
      </c>
      <c r="I60" s="197"/>
      <c r="J60" s="197">
        <f t="shared" si="4"/>
        <v>5492450</v>
      </c>
      <c r="K60" s="197"/>
    </row>
    <row r="61" spans="1:11" ht="118.5" customHeight="1" x14ac:dyDescent="0.2">
      <c r="A61" s="25"/>
      <c r="B61" s="19" t="s">
        <v>89</v>
      </c>
      <c r="C61" s="19" t="s">
        <v>41</v>
      </c>
      <c r="D61" s="182" t="s">
        <v>87</v>
      </c>
      <c r="E61" s="182"/>
      <c r="F61" s="196"/>
      <c r="G61" s="196"/>
      <c r="H61" s="197">
        <v>200000</v>
      </c>
      <c r="I61" s="197"/>
      <c r="J61" s="197">
        <f t="shared" si="4"/>
        <v>200000</v>
      </c>
      <c r="K61" s="197"/>
    </row>
    <row r="62" spans="1:11" ht="84.75" customHeight="1" x14ac:dyDescent="0.2">
      <c r="A62" s="25"/>
      <c r="B62" s="19" t="s">
        <v>90</v>
      </c>
      <c r="C62" s="19" t="s">
        <v>41</v>
      </c>
      <c r="D62" s="182" t="s">
        <v>87</v>
      </c>
      <c r="E62" s="182"/>
      <c r="F62" s="196"/>
      <c r="G62" s="196"/>
      <c r="H62" s="197">
        <v>500000</v>
      </c>
      <c r="I62" s="197"/>
      <c r="J62" s="197">
        <f t="shared" si="4"/>
        <v>500000</v>
      </c>
      <c r="K62" s="197"/>
    </row>
    <row r="63" spans="1:11" ht="80.25" customHeight="1" x14ac:dyDescent="0.2">
      <c r="A63" s="25"/>
      <c r="B63" s="19" t="s">
        <v>91</v>
      </c>
      <c r="C63" s="19" t="s">
        <v>41</v>
      </c>
      <c r="D63" s="182" t="s">
        <v>87</v>
      </c>
      <c r="E63" s="182"/>
      <c r="F63" s="196"/>
      <c r="G63" s="196"/>
      <c r="H63" s="197">
        <v>1000000</v>
      </c>
      <c r="I63" s="197"/>
      <c r="J63" s="197">
        <f t="shared" si="4"/>
        <v>1000000</v>
      </c>
      <c r="K63" s="197"/>
    </row>
    <row r="64" spans="1:11" ht="79.5" customHeight="1" x14ac:dyDescent="0.2">
      <c r="A64" s="25"/>
      <c r="B64" s="19" t="s">
        <v>92</v>
      </c>
      <c r="C64" s="19" t="s">
        <v>41</v>
      </c>
      <c r="D64" s="182" t="s">
        <v>87</v>
      </c>
      <c r="E64" s="182"/>
      <c r="F64" s="196"/>
      <c r="G64" s="370"/>
      <c r="H64" s="197">
        <v>50000</v>
      </c>
      <c r="I64" s="197"/>
      <c r="J64" s="197">
        <f t="shared" si="4"/>
        <v>50000</v>
      </c>
      <c r="K64" s="197"/>
    </row>
    <row r="65" spans="1:11" ht="84" customHeight="1" x14ac:dyDescent="0.2">
      <c r="A65" s="25"/>
      <c r="B65" s="19" t="s">
        <v>93</v>
      </c>
      <c r="C65" s="19" t="s">
        <v>41</v>
      </c>
      <c r="D65" s="182" t="s">
        <v>87</v>
      </c>
      <c r="E65" s="182"/>
      <c r="F65" s="196"/>
      <c r="G65" s="196"/>
      <c r="H65" s="197">
        <v>300000</v>
      </c>
      <c r="I65" s="197"/>
      <c r="J65" s="197">
        <f t="shared" si="4"/>
        <v>300000</v>
      </c>
      <c r="K65" s="197"/>
    </row>
    <row r="66" spans="1:11" ht="65.25" customHeight="1" x14ac:dyDescent="0.2">
      <c r="A66" s="25"/>
      <c r="B66" s="19" t="s">
        <v>94</v>
      </c>
      <c r="C66" s="19" t="s">
        <v>41</v>
      </c>
      <c r="D66" s="182" t="s">
        <v>87</v>
      </c>
      <c r="E66" s="182"/>
      <c r="F66" s="197"/>
      <c r="G66" s="197"/>
      <c r="H66" s="196">
        <v>750000</v>
      </c>
      <c r="I66" s="196"/>
      <c r="J66" s="197">
        <f t="shared" si="4"/>
        <v>750000</v>
      </c>
      <c r="K66" s="197"/>
    </row>
    <row r="67" spans="1:11" ht="66" customHeight="1" x14ac:dyDescent="0.2">
      <c r="A67" s="25"/>
      <c r="B67" s="19" t="s">
        <v>95</v>
      </c>
      <c r="C67" s="19" t="s">
        <v>41</v>
      </c>
      <c r="D67" s="182" t="s">
        <v>87</v>
      </c>
      <c r="E67" s="182"/>
      <c r="F67" s="196"/>
      <c r="G67" s="196"/>
      <c r="H67" s="197">
        <v>500000</v>
      </c>
      <c r="I67" s="197"/>
      <c r="J67" s="197">
        <f t="shared" si="4"/>
        <v>500000</v>
      </c>
      <c r="K67" s="197"/>
    </row>
    <row r="68" spans="1:11" ht="66" customHeight="1" x14ac:dyDescent="0.2">
      <c r="A68" s="25"/>
      <c r="B68" s="19" t="s">
        <v>96</v>
      </c>
      <c r="C68" s="19" t="s">
        <v>41</v>
      </c>
      <c r="D68" s="182" t="s">
        <v>87</v>
      </c>
      <c r="E68" s="182"/>
      <c r="F68" s="197"/>
      <c r="G68" s="197"/>
      <c r="H68" s="196">
        <v>750000</v>
      </c>
      <c r="I68" s="196"/>
      <c r="J68" s="197">
        <f t="shared" si="4"/>
        <v>750000</v>
      </c>
      <c r="K68" s="197"/>
    </row>
    <row r="69" spans="1:11" ht="92.25" customHeight="1" x14ac:dyDescent="0.2">
      <c r="A69" s="25"/>
      <c r="B69" s="19" t="s">
        <v>97</v>
      </c>
      <c r="C69" s="19" t="s">
        <v>41</v>
      </c>
      <c r="D69" s="182" t="s">
        <v>87</v>
      </c>
      <c r="E69" s="182"/>
      <c r="F69" s="211"/>
      <c r="G69" s="212"/>
      <c r="H69" s="200">
        <v>548818</v>
      </c>
      <c r="I69" s="201"/>
      <c r="J69" s="200">
        <f t="shared" si="4"/>
        <v>548818</v>
      </c>
      <c r="K69" s="201"/>
    </row>
    <row r="70" spans="1:11" ht="66" customHeight="1" x14ac:dyDescent="0.2">
      <c r="A70" s="25"/>
      <c r="B70" s="19" t="s">
        <v>98</v>
      </c>
      <c r="C70" s="19" t="s">
        <v>41</v>
      </c>
      <c r="D70" s="182" t="s">
        <v>87</v>
      </c>
      <c r="E70" s="182"/>
      <c r="F70" s="211"/>
      <c r="G70" s="212"/>
      <c r="H70" s="200">
        <v>50000</v>
      </c>
      <c r="I70" s="201"/>
      <c r="J70" s="200">
        <f t="shared" si="4"/>
        <v>50000</v>
      </c>
      <c r="K70" s="201"/>
    </row>
    <row r="71" spans="1:11" ht="82.5" customHeight="1" x14ac:dyDescent="0.2">
      <c r="A71" s="25"/>
      <c r="B71" s="19" t="s">
        <v>99</v>
      </c>
      <c r="C71" s="19"/>
      <c r="D71" s="182" t="s">
        <v>87</v>
      </c>
      <c r="E71" s="182"/>
      <c r="F71" s="211"/>
      <c r="G71" s="212"/>
      <c r="H71" s="200">
        <v>750000</v>
      </c>
      <c r="I71" s="201"/>
      <c r="J71" s="200">
        <f t="shared" si="4"/>
        <v>750000</v>
      </c>
      <c r="K71" s="201"/>
    </row>
    <row r="72" spans="1:11" ht="66" customHeight="1" x14ac:dyDescent="0.2">
      <c r="A72" s="25"/>
      <c r="B72" s="19" t="s">
        <v>100</v>
      </c>
      <c r="C72" s="19"/>
      <c r="D72" s="182" t="s">
        <v>87</v>
      </c>
      <c r="E72" s="182"/>
      <c r="F72" s="211">
        <v>49000</v>
      </c>
      <c r="G72" s="212"/>
      <c r="H72" s="200"/>
      <c r="I72" s="201"/>
      <c r="J72" s="200">
        <f t="shared" si="4"/>
        <v>49000</v>
      </c>
      <c r="K72" s="201"/>
    </row>
    <row r="73" spans="1:11" ht="66" customHeight="1" x14ac:dyDescent="0.2">
      <c r="A73" s="25"/>
      <c r="B73" s="19" t="s">
        <v>101</v>
      </c>
      <c r="C73" s="19"/>
      <c r="D73" s="182" t="s">
        <v>87</v>
      </c>
      <c r="E73" s="182"/>
      <c r="F73" s="211">
        <v>49900</v>
      </c>
      <c r="G73" s="212"/>
      <c r="H73" s="200"/>
      <c r="I73" s="201"/>
      <c r="J73" s="200">
        <f t="shared" si="4"/>
        <v>49900</v>
      </c>
      <c r="K73" s="201"/>
    </row>
    <row r="74" spans="1:11" ht="66" customHeight="1" x14ac:dyDescent="0.2">
      <c r="A74" s="25"/>
      <c r="B74" s="19" t="s">
        <v>102</v>
      </c>
      <c r="C74" s="19"/>
      <c r="D74" s="182" t="s">
        <v>87</v>
      </c>
      <c r="E74" s="182"/>
      <c r="F74" s="211">
        <v>200000</v>
      </c>
      <c r="G74" s="212"/>
      <c r="H74" s="211"/>
      <c r="I74" s="212"/>
      <c r="J74" s="200">
        <f t="shared" si="4"/>
        <v>200000</v>
      </c>
      <c r="K74" s="201"/>
    </row>
    <row r="75" spans="1:11" ht="66" customHeight="1" x14ac:dyDescent="0.2">
      <c r="A75" s="25"/>
      <c r="B75" s="19" t="s">
        <v>103</v>
      </c>
      <c r="C75" s="19"/>
      <c r="D75" s="182" t="s">
        <v>87</v>
      </c>
      <c r="E75" s="182"/>
      <c r="F75" s="211">
        <v>1000000</v>
      </c>
      <c r="G75" s="212"/>
      <c r="H75" s="200"/>
      <c r="I75" s="201"/>
      <c r="J75" s="200">
        <f t="shared" si="4"/>
        <v>1000000</v>
      </c>
      <c r="K75" s="201"/>
    </row>
    <row r="76" spans="1:11" ht="66" customHeight="1" x14ac:dyDescent="0.2">
      <c r="A76" s="25"/>
      <c r="B76" s="19" t="s">
        <v>104</v>
      </c>
      <c r="C76" s="19"/>
      <c r="D76" s="182" t="s">
        <v>87</v>
      </c>
      <c r="E76" s="182"/>
      <c r="F76" s="211">
        <v>2900000</v>
      </c>
      <c r="G76" s="212"/>
      <c r="H76" s="200"/>
      <c r="I76" s="201"/>
      <c r="J76" s="200">
        <f t="shared" si="4"/>
        <v>2900000</v>
      </c>
      <c r="K76" s="201"/>
    </row>
    <row r="77" spans="1:11" ht="66" customHeight="1" x14ac:dyDescent="0.2">
      <c r="A77" s="25"/>
      <c r="B77" s="19" t="s">
        <v>105</v>
      </c>
      <c r="C77" s="19"/>
      <c r="D77" s="182" t="s">
        <v>87</v>
      </c>
      <c r="E77" s="182"/>
      <c r="F77" s="211">
        <v>400000</v>
      </c>
      <c r="G77" s="212"/>
      <c r="H77" s="200"/>
      <c r="I77" s="201"/>
      <c r="J77" s="200">
        <f t="shared" si="4"/>
        <v>400000</v>
      </c>
      <c r="K77" s="201"/>
    </row>
    <row r="78" spans="1:11" ht="66" customHeight="1" x14ac:dyDescent="0.2">
      <c r="A78" s="25"/>
      <c r="B78" s="19" t="s">
        <v>106</v>
      </c>
      <c r="C78" s="19"/>
      <c r="D78" s="182" t="s">
        <v>87</v>
      </c>
      <c r="E78" s="182"/>
      <c r="F78" s="211">
        <v>2000000</v>
      </c>
      <c r="G78" s="212"/>
      <c r="H78" s="200"/>
      <c r="I78" s="201"/>
      <c r="J78" s="200">
        <f t="shared" si="4"/>
        <v>2000000</v>
      </c>
      <c r="K78" s="201"/>
    </row>
    <row r="79" spans="1:11" ht="66" customHeight="1" x14ac:dyDescent="0.2">
      <c r="A79" s="25"/>
      <c r="B79" s="19" t="s">
        <v>107</v>
      </c>
      <c r="C79" s="19"/>
      <c r="D79" s="182" t="s">
        <v>87</v>
      </c>
      <c r="E79" s="182"/>
      <c r="F79" s="211">
        <v>2000000</v>
      </c>
      <c r="G79" s="212"/>
      <c r="H79" s="375"/>
      <c r="I79" s="376"/>
      <c r="J79" s="200">
        <f t="shared" si="4"/>
        <v>2000000</v>
      </c>
      <c r="K79" s="201"/>
    </row>
    <row r="80" spans="1:11" ht="66" customHeight="1" x14ac:dyDescent="0.2">
      <c r="A80" s="25"/>
      <c r="B80" s="19" t="s">
        <v>108</v>
      </c>
      <c r="C80" s="19"/>
      <c r="D80" s="182" t="s">
        <v>87</v>
      </c>
      <c r="E80" s="182"/>
      <c r="F80" s="211">
        <v>3000000</v>
      </c>
      <c r="G80" s="212"/>
      <c r="H80" s="200"/>
      <c r="I80" s="201"/>
      <c r="J80" s="200">
        <f t="shared" si="4"/>
        <v>3000000</v>
      </c>
      <c r="K80" s="201"/>
    </row>
    <row r="81" spans="1:11" ht="66" customHeight="1" x14ac:dyDescent="0.2">
      <c r="A81" s="14"/>
      <c r="B81" s="15"/>
      <c r="C81" s="15"/>
      <c r="D81" s="182"/>
      <c r="E81" s="182"/>
      <c r="F81" s="371"/>
      <c r="G81" s="372"/>
      <c r="H81" s="373"/>
      <c r="I81" s="374"/>
      <c r="J81" s="200"/>
      <c r="K81" s="201"/>
    </row>
    <row r="82" spans="1:11" ht="35.85" customHeight="1" x14ac:dyDescent="0.2">
      <c r="A82" s="25">
        <v>2</v>
      </c>
      <c r="B82" s="5" t="s">
        <v>14</v>
      </c>
      <c r="C82" s="19"/>
      <c r="D82" s="182"/>
      <c r="E82" s="182"/>
      <c r="F82" s="194"/>
      <c r="G82" s="194"/>
      <c r="H82" s="193"/>
      <c r="I82" s="193"/>
      <c r="J82" s="200"/>
      <c r="K82" s="201"/>
    </row>
    <row r="83" spans="1:11" ht="83.25" customHeight="1" x14ac:dyDescent="0.2">
      <c r="A83" s="25"/>
      <c r="B83" s="19" t="s">
        <v>42</v>
      </c>
      <c r="C83" s="19" t="s">
        <v>43</v>
      </c>
      <c r="D83" s="182" t="s">
        <v>109</v>
      </c>
      <c r="E83" s="182"/>
      <c r="F83" s="194">
        <v>36947</v>
      </c>
      <c r="G83" s="194"/>
      <c r="H83" s="204"/>
      <c r="I83" s="204"/>
      <c r="J83" s="202">
        <f t="shared" ref="J83:J90" si="5">F83+H83</f>
        <v>36947</v>
      </c>
      <c r="K83" s="203"/>
    </row>
    <row r="84" spans="1:11" ht="61.5" customHeight="1" x14ac:dyDescent="0.2">
      <c r="A84" s="25"/>
      <c r="B84" s="19" t="s">
        <v>110</v>
      </c>
      <c r="C84" s="19" t="s">
        <v>36</v>
      </c>
      <c r="D84" s="182" t="s">
        <v>109</v>
      </c>
      <c r="E84" s="182"/>
      <c r="F84" s="194"/>
      <c r="G84" s="194"/>
      <c r="H84" s="193">
        <v>1</v>
      </c>
      <c r="I84" s="193"/>
      <c r="J84" s="202">
        <f t="shared" si="5"/>
        <v>1</v>
      </c>
      <c r="K84" s="203"/>
    </row>
    <row r="85" spans="1:11" ht="75" customHeight="1" x14ac:dyDescent="0.2">
      <c r="A85" s="25"/>
      <c r="B85" s="19" t="s">
        <v>44</v>
      </c>
      <c r="C85" s="19" t="s">
        <v>36</v>
      </c>
      <c r="D85" s="182" t="s">
        <v>109</v>
      </c>
      <c r="E85" s="182"/>
      <c r="F85" s="193">
        <v>4</v>
      </c>
      <c r="G85" s="193"/>
      <c r="H85" s="194"/>
      <c r="I85" s="194"/>
      <c r="J85" s="202">
        <f t="shared" si="5"/>
        <v>4</v>
      </c>
      <c r="K85" s="203"/>
    </row>
    <row r="86" spans="1:11" ht="98.25" customHeight="1" x14ac:dyDescent="0.2">
      <c r="A86" s="25"/>
      <c r="B86" s="19" t="s">
        <v>111</v>
      </c>
      <c r="C86" s="19" t="s">
        <v>36</v>
      </c>
      <c r="D86" s="182" t="s">
        <v>109</v>
      </c>
      <c r="E86" s="182"/>
      <c r="F86" s="193">
        <v>1</v>
      </c>
      <c r="G86" s="193"/>
      <c r="H86" s="194">
        <v>7</v>
      </c>
      <c r="I86" s="194"/>
      <c r="J86" s="202">
        <f t="shared" si="5"/>
        <v>8</v>
      </c>
      <c r="K86" s="203"/>
    </row>
    <row r="87" spans="1:11" ht="76.5" customHeight="1" x14ac:dyDescent="0.2">
      <c r="A87" s="25"/>
      <c r="B87" s="19" t="s">
        <v>112</v>
      </c>
      <c r="C87" s="19" t="s">
        <v>36</v>
      </c>
      <c r="D87" s="182" t="s">
        <v>109</v>
      </c>
      <c r="E87" s="182"/>
      <c r="F87" s="193">
        <v>2</v>
      </c>
      <c r="G87" s="193"/>
      <c r="H87" s="194">
        <v>3</v>
      </c>
      <c r="I87" s="194"/>
      <c r="J87" s="202">
        <f t="shared" si="5"/>
        <v>5</v>
      </c>
      <c r="K87" s="203"/>
    </row>
    <row r="88" spans="1:11" ht="50.25" customHeight="1" x14ac:dyDescent="0.2">
      <c r="A88" s="26"/>
      <c r="B88" s="19" t="s">
        <v>114</v>
      </c>
      <c r="C88" s="19" t="s">
        <v>36</v>
      </c>
      <c r="D88" s="182" t="s">
        <v>109</v>
      </c>
      <c r="E88" s="182"/>
      <c r="F88" s="193"/>
      <c r="G88" s="193"/>
      <c r="H88" s="194">
        <v>15</v>
      </c>
      <c r="I88" s="194"/>
      <c r="J88" s="202">
        <f t="shared" si="5"/>
        <v>15</v>
      </c>
      <c r="K88" s="203"/>
    </row>
    <row r="89" spans="1:11" ht="50.25" customHeight="1" x14ac:dyDescent="0.2">
      <c r="A89" s="26"/>
      <c r="B89" s="19" t="s">
        <v>113</v>
      </c>
      <c r="C89" s="19" t="s">
        <v>36</v>
      </c>
      <c r="D89" s="182" t="s">
        <v>109</v>
      </c>
      <c r="E89" s="182"/>
      <c r="F89" s="205"/>
      <c r="G89" s="206"/>
      <c r="H89" s="194">
        <v>42</v>
      </c>
      <c r="I89" s="194"/>
      <c r="J89" s="202">
        <f t="shared" si="5"/>
        <v>42</v>
      </c>
      <c r="K89" s="203"/>
    </row>
    <row r="90" spans="1:11" ht="36" customHeight="1" x14ac:dyDescent="0.2">
      <c r="A90" s="25"/>
      <c r="B90" s="19" t="s">
        <v>55</v>
      </c>
      <c r="C90" s="19" t="s">
        <v>36</v>
      </c>
      <c r="D90" s="182" t="s">
        <v>109</v>
      </c>
      <c r="E90" s="182"/>
      <c r="F90" s="193"/>
      <c r="G90" s="193"/>
      <c r="H90" s="193">
        <v>4</v>
      </c>
      <c r="I90" s="193"/>
      <c r="J90" s="202">
        <f t="shared" si="5"/>
        <v>4</v>
      </c>
      <c r="K90" s="203"/>
    </row>
    <row r="91" spans="1:11" ht="30" customHeight="1" x14ac:dyDescent="0.2">
      <c r="A91" s="25">
        <v>4</v>
      </c>
      <c r="B91" s="5" t="s">
        <v>13</v>
      </c>
      <c r="C91" s="19"/>
      <c r="D91" s="182"/>
      <c r="E91" s="216"/>
      <c r="F91" s="217"/>
      <c r="G91" s="217"/>
      <c r="H91" s="194"/>
      <c r="I91" s="194"/>
      <c r="J91" s="194"/>
      <c r="K91" s="194"/>
    </row>
    <row r="92" spans="1:11" ht="60.75" customHeight="1" x14ac:dyDescent="0.2">
      <c r="A92" s="25"/>
      <c r="B92" s="19" t="s">
        <v>115</v>
      </c>
      <c r="C92" s="19" t="s">
        <v>41</v>
      </c>
      <c r="D92" s="182" t="s">
        <v>46</v>
      </c>
      <c r="E92" s="182"/>
      <c r="F92" s="209">
        <v>7778</v>
      </c>
      <c r="G92" s="209"/>
      <c r="H92" s="193">
        <v>1717</v>
      </c>
      <c r="I92" s="193"/>
      <c r="J92" s="194">
        <f t="shared" si="4"/>
        <v>9495</v>
      </c>
      <c r="K92" s="194"/>
    </row>
    <row r="93" spans="1:11" ht="60.75" customHeight="1" x14ac:dyDescent="0.2">
      <c r="A93" s="25"/>
      <c r="B93" s="19" t="s">
        <v>45</v>
      </c>
      <c r="C93" s="19" t="s">
        <v>43</v>
      </c>
      <c r="D93" s="182" t="s">
        <v>46</v>
      </c>
      <c r="E93" s="182"/>
      <c r="F93" s="193">
        <v>29</v>
      </c>
      <c r="G93" s="193"/>
      <c r="H93" s="197"/>
      <c r="I93" s="197"/>
      <c r="J93" s="194">
        <f t="shared" si="4"/>
        <v>29</v>
      </c>
      <c r="K93" s="194"/>
    </row>
    <row r="94" spans="1:11" ht="57.75" customHeight="1" x14ac:dyDescent="0.2">
      <c r="A94" s="25"/>
      <c r="B94" s="19"/>
      <c r="C94" s="19"/>
      <c r="D94" s="182"/>
      <c r="E94" s="182"/>
      <c r="F94" s="193"/>
      <c r="G94" s="193"/>
      <c r="H94" s="197"/>
      <c r="I94" s="197"/>
      <c r="J94" s="194"/>
      <c r="K94" s="194"/>
    </row>
    <row r="95" spans="1:11" ht="60.75" customHeight="1" x14ac:dyDescent="0.2">
      <c r="A95" s="26"/>
      <c r="B95" s="19"/>
      <c r="C95" s="19"/>
      <c r="D95" s="182"/>
      <c r="E95" s="182"/>
      <c r="F95" s="193"/>
      <c r="G95" s="193"/>
      <c r="H95" s="197"/>
      <c r="I95" s="197"/>
      <c r="J95" s="194"/>
      <c r="K95" s="194"/>
    </row>
    <row r="96" spans="1:11" ht="45.75" customHeight="1" x14ac:dyDescent="0.2">
      <c r="A96" s="25"/>
      <c r="B96" s="19" t="s">
        <v>47</v>
      </c>
      <c r="C96" s="27"/>
      <c r="D96" s="216"/>
      <c r="E96" s="216"/>
      <c r="F96" s="193"/>
      <c r="G96" s="193"/>
      <c r="H96" s="193"/>
      <c r="I96" s="193"/>
      <c r="J96" s="194"/>
      <c r="K96" s="194"/>
    </row>
    <row r="97" spans="1:11" ht="21.95" customHeight="1" x14ac:dyDescent="0.2">
      <c r="A97" s="25">
        <v>5</v>
      </c>
      <c r="B97" s="5" t="s">
        <v>12</v>
      </c>
      <c r="C97" s="19"/>
      <c r="D97" s="182"/>
      <c r="E97" s="182"/>
      <c r="F97" s="194"/>
      <c r="G97" s="194"/>
      <c r="H97" s="193"/>
      <c r="I97" s="193"/>
      <c r="J97" s="194">
        <f t="shared" si="4"/>
        <v>0</v>
      </c>
      <c r="K97" s="194"/>
    </row>
    <row r="98" spans="1:11" ht="21.95" customHeight="1" x14ac:dyDescent="0.2">
      <c r="A98" s="25"/>
      <c r="B98" s="19" t="s">
        <v>48</v>
      </c>
      <c r="C98" s="19" t="s">
        <v>43</v>
      </c>
      <c r="D98" s="182" t="s">
        <v>49</v>
      </c>
      <c r="E98" s="182"/>
      <c r="F98" s="194">
        <v>1718</v>
      </c>
      <c r="G98" s="194"/>
      <c r="H98" s="193"/>
      <c r="I98" s="193"/>
      <c r="J98" s="194">
        <f t="shared" si="4"/>
        <v>1718</v>
      </c>
      <c r="K98" s="194"/>
    </row>
    <row r="99" spans="1:11" ht="48" customHeight="1" x14ac:dyDescent="0.2">
      <c r="A99" s="25"/>
      <c r="B99" s="19" t="s">
        <v>50</v>
      </c>
      <c r="C99" s="19" t="s">
        <v>51</v>
      </c>
      <c r="D99" s="182" t="s">
        <v>49</v>
      </c>
      <c r="E99" s="182"/>
      <c r="F99" s="194">
        <v>9</v>
      </c>
      <c r="G99" s="194"/>
      <c r="H99" s="193"/>
      <c r="I99" s="193"/>
      <c r="J99" s="194">
        <f t="shared" si="4"/>
        <v>9</v>
      </c>
      <c r="K99" s="194"/>
    </row>
    <row r="100" spans="1:11" ht="54" customHeight="1" x14ac:dyDescent="0.2">
      <c r="A100" s="25"/>
      <c r="B100" s="19" t="s">
        <v>52</v>
      </c>
      <c r="C100" s="19" t="s">
        <v>51</v>
      </c>
      <c r="D100" s="182" t="s">
        <v>46</v>
      </c>
      <c r="E100" s="182"/>
      <c r="F100" s="193">
        <v>3</v>
      </c>
      <c r="G100" s="193"/>
      <c r="H100" s="209"/>
      <c r="I100" s="209"/>
      <c r="J100" s="194">
        <f t="shared" si="4"/>
        <v>3</v>
      </c>
      <c r="K100" s="194"/>
    </row>
    <row r="101" spans="1:11" ht="31.5" x14ac:dyDescent="0.2">
      <c r="A101" s="27"/>
      <c r="B101" s="19" t="s">
        <v>53</v>
      </c>
      <c r="C101" s="19" t="s">
        <v>51</v>
      </c>
      <c r="D101" s="182" t="s">
        <v>46</v>
      </c>
      <c r="E101" s="182"/>
      <c r="F101" s="209">
        <v>3.2</v>
      </c>
      <c r="G101" s="209"/>
      <c r="H101" s="209"/>
      <c r="I101" s="209"/>
      <c r="J101" s="209">
        <f t="shared" si="4"/>
        <v>3.2</v>
      </c>
      <c r="K101" s="209"/>
    </row>
    <row r="102" spans="1:11" ht="31.5" x14ac:dyDescent="0.2">
      <c r="A102" s="27"/>
      <c r="B102" s="19" t="s">
        <v>54</v>
      </c>
      <c r="C102" s="27"/>
      <c r="D102" s="205"/>
      <c r="E102" s="206"/>
      <c r="F102" s="205"/>
      <c r="G102" s="206"/>
      <c r="H102" s="205"/>
      <c r="I102" s="206"/>
      <c r="J102" s="205"/>
      <c r="K102" s="206"/>
    </row>
    <row r="103" spans="1:11" s="1" customFormat="1" ht="47.25" customHeight="1" x14ac:dyDescent="0.25">
      <c r="A103" s="207" t="s">
        <v>56</v>
      </c>
      <c r="B103" s="20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" customFormat="1" ht="15.75" x14ac:dyDescent="0.2">
      <c r="A104" s="28"/>
      <c r="B104" s="17"/>
      <c r="C104" s="17"/>
      <c r="D104" s="17"/>
      <c r="E104" s="13"/>
      <c r="F104" s="17"/>
      <c r="G104" s="17"/>
      <c r="H104" s="208" t="s">
        <v>57</v>
      </c>
      <c r="I104" s="208"/>
      <c r="J104" s="208"/>
      <c r="K104" s="208"/>
    </row>
    <row r="105" spans="1:11" s="1" customFormat="1" ht="63.75" customHeight="1" x14ac:dyDescent="0.25">
      <c r="A105" s="207" t="s">
        <v>59</v>
      </c>
      <c r="B105" s="207"/>
      <c r="C105" s="17"/>
      <c r="D105" s="17"/>
      <c r="E105" s="22" t="s">
        <v>0</v>
      </c>
      <c r="F105" s="17"/>
      <c r="G105" s="17"/>
      <c r="H105" s="174" t="s">
        <v>58</v>
      </c>
      <c r="I105" s="174"/>
      <c r="J105" s="174"/>
      <c r="K105" s="174"/>
    </row>
    <row r="106" spans="1:11" s="1" customFormat="1" ht="38.25" customHeight="1" x14ac:dyDescent="0.25">
      <c r="A106" s="207" t="s">
        <v>61</v>
      </c>
      <c r="B106" s="207"/>
      <c r="C106" s="17"/>
      <c r="D106" s="17"/>
      <c r="E106" s="17"/>
      <c r="F106" s="17"/>
      <c r="G106" s="17"/>
      <c r="H106" s="174"/>
      <c r="I106" s="174"/>
      <c r="J106" s="174"/>
      <c r="K106" s="174"/>
    </row>
    <row r="107" spans="1:11" s="1" customFormat="1" ht="20.25" customHeight="1" x14ac:dyDescent="0.2">
      <c r="A107" s="28"/>
      <c r="B107" s="17"/>
      <c r="C107" s="17"/>
      <c r="D107" s="17"/>
      <c r="E107" s="13"/>
      <c r="F107" s="17"/>
      <c r="G107" s="17"/>
      <c r="H107" s="215" t="s">
        <v>60</v>
      </c>
      <c r="I107" s="215"/>
      <c r="J107" s="215"/>
      <c r="K107" s="215"/>
    </row>
    <row r="108" spans="1:11" s="1" customFormat="1" ht="34.5" customHeight="1" x14ac:dyDescent="0.2">
      <c r="A108" s="28" t="s">
        <v>62</v>
      </c>
      <c r="B108" s="17"/>
      <c r="C108" s="28"/>
      <c r="D108" s="17"/>
      <c r="E108" s="22" t="s">
        <v>0</v>
      </c>
      <c r="F108" s="22"/>
      <c r="G108" s="17"/>
      <c r="H108" s="174" t="s">
        <v>58</v>
      </c>
      <c r="I108" s="174"/>
      <c r="J108" s="174"/>
      <c r="K108" s="174"/>
    </row>
    <row r="109" spans="1:11" ht="15.75" x14ac:dyDescent="0.2">
      <c r="B109" s="28"/>
      <c r="C109" s="28"/>
      <c r="D109" s="17"/>
      <c r="E109" s="22"/>
      <c r="F109" s="22"/>
      <c r="G109" s="17"/>
      <c r="H109" s="174"/>
      <c r="I109" s="174"/>
      <c r="J109" s="174"/>
      <c r="K109" s="174"/>
    </row>
    <row r="110" spans="1:11" ht="15.75" x14ac:dyDescent="0.2">
      <c r="B110" s="28"/>
    </row>
  </sheetData>
  <mergeCells count="303">
    <mergeCell ref="H107:K107"/>
    <mergeCell ref="H108:K108"/>
    <mergeCell ref="H109:K109"/>
    <mergeCell ref="A103:B103"/>
    <mergeCell ref="H104:K104"/>
    <mergeCell ref="A105:B105"/>
    <mergeCell ref="H105:K105"/>
    <mergeCell ref="A106:B106"/>
    <mergeCell ref="H106:K10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A41:C41"/>
    <mergeCell ref="D41:E41"/>
    <mergeCell ref="F41:G41"/>
    <mergeCell ref="H41:I41"/>
    <mergeCell ref="A43:H43"/>
    <mergeCell ref="A44:I44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A32:I32"/>
    <mergeCell ref="B33:C33"/>
    <mergeCell ref="D33:E33"/>
    <mergeCell ref="F33:G33"/>
    <mergeCell ref="H33:I33"/>
    <mergeCell ref="B34:C34"/>
    <mergeCell ref="D34:E34"/>
    <mergeCell ref="F34:G34"/>
    <mergeCell ref="H34:I34"/>
    <mergeCell ref="B22:H22"/>
    <mergeCell ref="A24:K24"/>
    <mergeCell ref="A26:K26"/>
    <mergeCell ref="B28:H28"/>
    <mergeCell ref="B29:H29"/>
    <mergeCell ref="A31:H31"/>
    <mergeCell ref="A15:K15"/>
    <mergeCell ref="A16:K16"/>
    <mergeCell ref="A17:K17"/>
    <mergeCell ref="A18:K18"/>
    <mergeCell ref="A19:K19"/>
    <mergeCell ref="B21:H21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G1:K1"/>
    <mergeCell ref="A2:K2"/>
    <mergeCell ref="B3:F3"/>
    <mergeCell ref="G3:K3"/>
    <mergeCell ref="B4:F4"/>
    <mergeCell ref="G4:K4"/>
    <mergeCell ref="A9:K9"/>
    <mergeCell ref="A10:K10"/>
    <mergeCell ref="A11:K11"/>
  </mergeCells>
  <pageMargins left="0.25" right="0.25" top="0.75" bottom="0.75" header="0.3" footer="0.3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88"/>
  <sheetViews>
    <sheetView topLeftCell="A76" zoomScale="57" zoomScaleNormal="57" workbookViewId="0">
      <selection activeCell="A86" sqref="A86:B87"/>
    </sheetView>
  </sheetViews>
  <sheetFormatPr defaultRowHeight="12.75" x14ac:dyDescent="0.2"/>
  <cols>
    <col min="1" max="1" width="22.5" style="20" customWidth="1"/>
    <col min="2" max="2" width="4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/>
    <col min="11" max="11" width="14.1640625" style="20" customWidth="1"/>
    <col min="12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169" t="s">
        <v>260</v>
      </c>
      <c r="H1" s="170"/>
      <c r="I1" s="170"/>
      <c r="J1" s="170"/>
      <c r="K1" s="170"/>
    </row>
    <row r="2" spans="1:11" ht="37.5" customHeight="1" x14ac:dyDescent="0.2">
      <c r="A2" s="171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17" customHeight="1" x14ac:dyDescent="0.2">
      <c r="A3" s="18" t="s">
        <v>63</v>
      </c>
      <c r="B3" s="173" t="s">
        <v>64</v>
      </c>
      <c r="C3" s="173"/>
      <c r="D3" s="173"/>
      <c r="E3" s="173"/>
      <c r="F3" s="173"/>
      <c r="G3" s="174" t="s">
        <v>65</v>
      </c>
      <c r="H3" s="174"/>
      <c r="I3" s="174"/>
      <c r="J3" s="174"/>
      <c r="K3" s="174"/>
    </row>
    <row r="4" spans="1:11" ht="114" customHeight="1" x14ac:dyDescent="0.2">
      <c r="A4" s="4" t="s">
        <v>66</v>
      </c>
      <c r="B4" s="173" t="s">
        <v>67</v>
      </c>
      <c r="C4" s="173"/>
      <c r="D4" s="173"/>
      <c r="E4" s="173"/>
      <c r="F4" s="173"/>
      <c r="G4" s="173" t="s">
        <v>68</v>
      </c>
      <c r="H4" s="173"/>
      <c r="I4" s="173"/>
      <c r="J4" s="173"/>
      <c r="K4" s="173"/>
    </row>
    <row r="5" spans="1:11" ht="204.75" customHeight="1" x14ac:dyDescent="0.2">
      <c r="A5" s="4" t="s">
        <v>215</v>
      </c>
      <c r="B5" s="174" t="s">
        <v>216</v>
      </c>
      <c r="C5" s="173"/>
      <c r="D5" s="42" t="s">
        <v>217</v>
      </c>
      <c r="E5" s="177" t="s">
        <v>218</v>
      </c>
      <c r="F5" s="173"/>
      <c r="G5" s="174" t="s">
        <v>121</v>
      </c>
      <c r="H5" s="173"/>
      <c r="I5" s="173"/>
      <c r="J5" s="173"/>
      <c r="K5" s="173"/>
    </row>
    <row r="6" spans="1:11" ht="49.5" customHeight="1" x14ac:dyDescent="0.2">
      <c r="A6" s="169" t="s">
        <v>258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1" ht="35.25" customHeight="1" x14ac:dyDescent="0.2">
      <c r="A7" s="169" t="s">
        <v>71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1" ht="23.25" customHeight="1" x14ac:dyDescent="0.2">
      <c r="A8" s="169" t="s">
        <v>72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ht="23.25" customHeight="1" x14ac:dyDescent="0.2">
      <c r="A9" s="169" t="s">
        <v>73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ht="23.25" customHeight="1" x14ac:dyDescent="0.2">
      <c r="A10" s="169" t="s">
        <v>74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1" ht="23.25" customHeight="1" x14ac:dyDescent="0.2">
      <c r="A11" s="175" t="s">
        <v>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1" ht="23.25" customHeight="1" x14ac:dyDescent="0.2">
      <c r="A12" s="169" t="s">
        <v>75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ht="23.25" customHeight="1" x14ac:dyDescent="0.2">
      <c r="A13" s="175" t="s">
        <v>117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</row>
    <row r="14" spans="1:11" ht="23.25" customHeight="1" x14ac:dyDescent="0.2">
      <c r="A14" s="175" t="s">
        <v>2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  <row r="15" spans="1:11" ht="34.5" customHeight="1" x14ac:dyDescent="0.2">
      <c r="A15" s="169" t="s">
        <v>76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</row>
    <row r="16" spans="1:11" ht="23.25" customHeight="1" x14ac:dyDescent="0.2">
      <c r="A16" s="175" t="s">
        <v>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</row>
    <row r="17" spans="1:11" ht="23.25" customHeight="1" x14ac:dyDescent="0.2">
      <c r="A17" s="175" t="s">
        <v>116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</row>
    <row r="18" spans="1:11" s="70" customFormat="1" ht="23.25" customHeight="1" x14ac:dyDescent="0.2">
      <c r="A18" s="175" t="s">
        <v>207</v>
      </c>
      <c r="B18" s="175"/>
      <c r="C18" s="175"/>
      <c r="D18" s="175"/>
      <c r="E18" s="175"/>
      <c r="F18" s="175"/>
      <c r="G18" s="175"/>
      <c r="H18" s="175"/>
      <c r="I18" s="175"/>
      <c r="J18" s="175"/>
      <c r="K18" s="71"/>
    </row>
    <row r="19" spans="1:11" ht="23.25" customHeight="1" x14ac:dyDescent="0.2">
      <c r="A19" s="169" t="s">
        <v>259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1" ht="23.25" customHeight="1" x14ac:dyDescent="0.2">
      <c r="A20" s="169" t="s">
        <v>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</row>
    <row r="21" spans="1:11" ht="9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3.25" customHeight="1" x14ac:dyDescent="0.2">
      <c r="A22" s="2" t="s">
        <v>16</v>
      </c>
      <c r="B22" s="181" t="s">
        <v>5</v>
      </c>
      <c r="C22" s="181"/>
      <c r="D22" s="181"/>
      <c r="E22" s="181"/>
      <c r="F22" s="181"/>
      <c r="G22" s="181"/>
      <c r="H22" s="181"/>
      <c r="I22" s="17"/>
      <c r="J22" s="17"/>
      <c r="K22" s="17"/>
    </row>
    <row r="23" spans="1:11" s="41" customFormat="1" ht="45.75" customHeight="1" x14ac:dyDescent="0.2">
      <c r="A23" s="2">
        <v>1</v>
      </c>
      <c r="B23" s="182" t="s">
        <v>208</v>
      </c>
      <c r="C23" s="182"/>
      <c r="D23" s="182"/>
      <c r="E23" s="182"/>
      <c r="F23" s="182"/>
      <c r="G23" s="182"/>
      <c r="H23" s="182"/>
      <c r="I23" s="43"/>
      <c r="J23" s="43"/>
      <c r="K23" s="43"/>
    </row>
    <row r="24" spans="1:11" s="41" customFormat="1" ht="40.5" customHeight="1" x14ac:dyDescent="0.2">
      <c r="A24" s="2">
        <v>2</v>
      </c>
      <c r="B24" s="182" t="s">
        <v>209</v>
      </c>
      <c r="C24" s="182"/>
      <c r="D24" s="182"/>
      <c r="E24" s="182"/>
      <c r="F24" s="182"/>
      <c r="G24" s="182"/>
      <c r="H24" s="182"/>
      <c r="I24" s="43"/>
      <c r="J24" s="43"/>
      <c r="K24" s="43"/>
    </row>
    <row r="25" spans="1:11" ht="55.5" customHeight="1" x14ac:dyDescent="0.2">
      <c r="A25" s="7">
        <v>3</v>
      </c>
      <c r="B25" s="182" t="s">
        <v>210</v>
      </c>
      <c r="C25" s="182"/>
      <c r="D25" s="182"/>
      <c r="E25" s="182"/>
      <c r="F25" s="182"/>
      <c r="G25" s="182"/>
      <c r="H25" s="182"/>
      <c r="I25" s="17"/>
      <c r="J25" s="17"/>
      <c r="K25" s="17"/>
    </row>
    <row r="26" spans="1:11" ht="12" customHeight="1" x14ac:dyDescent="0.2">
      <c r="A26" s="8"/>
      <c r="B26" s="18"/>
      <c r="C26" s="18"/>
      <c r="D26" s="18"/>
      <c r="E26" s="18"/>
      <c r="F26" s="18"/>
      <c r="G26" s="18"/>
      <c r="H26" s="18"/>
      <c r="I26" s="17"/>
      <c r="J26" s="17"/>
      <c r="K26" s="17"/>
    </row>
    <row r="27" spans="1:11" ht="23.25" customHeight="1" x14ac:dyDescent="0.2">
      <c r="A27" s="169" t="s">
        <v>211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</row>
    <row r="28" spans="1:11" ht="10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23.25" customHeight="1" x14ac:dyDescent="0.2">
      <c r="A29" s="169" t="s">
        <v>6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</row>
    <row r="30" spans="1:11" ht="9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ht="23.25" customHeight="1" x14ac:dyDescent="0.2">
      <c r="A31" s="2" t="s">
        <v>16</v>
      </c>
      <c r="B31" s="181" t="s">
        <v>18</v>
      </c>
      <c r="C31" s="181"/>
      <c r="D31" s="181"/>
      <c r="E31" s="181"/>
      <c r="F31" s="181"/>
      <c r="G31" s="181"/>
      <c r="H31" s="181"/>
      <c r="I31" s="17"/>
      <c r="J31" s="17"/>
      <c r="K31" s="17"/>
    </row>
    <row r="32" spans="1:11" ht="23.25" customHeight="1" x14ac:dyDescent="0.2">
      <c r="A32" s="9">
        <v>1</v>
      </c>
      <c r="B32" s="178" t="s">
        <v>212</v>
      </c>
      <c r="C32" s="179"/>
      <c r="D32" s="179"/>
      <c r="E32" s="179"/>
      <c r="F32" s="179"/>
      <c r="G32" s="179"/>
      <c r="H32" s="180"/>
      <c r="I32" s="17"/>
      <c r="J32" s="17"/>
      <c r="K32" s="17"/>
    </row>
    <row r="33" spans="1:11" ht="15.7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5.75" x14ac:dyDescent="0.2">
      <c r="A34" s="169" t="s">
        <v>7</v>
      </c>
      <c r="B34" s="169"/>
      <c r="C34" s="169"/>
      <c r="D34" s="169"/>
      <c r="E34" s="169"/>
      <c r="F34" s="169"/>
      <c r="G34" s="169"/>
      <c r="H34" s="169"/>
      <c r="I34" s="17"/>
      <c r="J34" s="17"/>
      <c r="K34" s="17"/>
    </row>
    <row r="35" spans="1:11" ht="15.75" x14ac:dyDescent="0.2">
      <c r="A35" s="185" t="s">
        <v>8</v>
      </c>
      <c r="B35" s="185"/>
      <c r="C35" s="185"/>
      <c r="D35" s="185"/>
      <c r="E35" s="185"/>
      <c r="F35" s="185"/>
      <c r="G35" s="185"/>
      <c r="H35" s="185"/>
      <c r="I35" s="185"/>
      <c r="J35" s="4"/>
      <c r="K35" s="4"/>
    </row>
    <row r="36" spans="1:11" s="23" customFormat="1" ht="78.75" customHeight="1" x14ac:dyDescent="0.2">
      <c r="A36" s="16" t="s">
        <v>16</v>
      </c>
      <c r="B36" s="181" t="s">
        <v>20</v>
      </c>
      <c r="C36" s="181"/>
      <c r="D36" s="181" t="s">
        <v>21</v>
      </c>
      <c r="E36" s="181"/>
      <c r="F36" s="181" t="s">
        <v>22</v>
      </c>
      <c r="G36" s="181"/>
      <c r="H36" s="181" t="s">
        <v>23</v>
      </c>
      <c r="I36" s="181"/>
      <c r="J36" s="3"/>
      <c r="K36" s="21"/>
    </row>
    <row r="37" spans="1:11" ht="15.75" x14ac:dyDescent="0.2">
      <c r="A37" s="24">
        <v>1</v>
      </c>
      <c r="B37" s="186">
        <v>2</v>
      </c>
      <c r="C37" s="186"/>
      <c r="D37" s="186">
        <v>3</v>
      </c>
      <c r="E37" s="186"/>
      <c r="F37" s="186">
        <v>4</v>
      </c>
      <c r="G37" s="186"/>
      <c r="H37" s="186">
        <v>6</v>
      </c>
      <c r="I37" s="186"/>
      <c r="J37" s="10"/>
      <c r="K37" s="17"/>
    </row>
    <row r="38" spans="1:11" ht="45" customHeight="1" x14ac:dyDescent="0.2">
      <c r="A38" s="26">
        <v>1</v>
      </c>
      <c r="B38" s="183" t="s">
        <v>213</v>
      </c>
      <c r="C38" s="183"/>
      <c r="D38" s="184">
        <v>432817279</v>
      </c>
      <c r="E38" s="184"/>
      <c r="F38" s="184">
        <v>25305480</v>
      </c>
      <c r="G38" s="184"/>
      <c r="H38" s="184">
        <f>D38+F38</f>
        <v>458122759</v>
      </c>
      <c r="I38" s="184"/>
      <c r="J38" s="11"/>
      <c r="K38" s="17"/>
    </row>
    <row r="39" spans="1:11" ht="45" customHeight="1" x14ac:dyDescent="0.2">
      <c r="A39" s="26">
        <v>2</v>
      </c>
      <c r="B39" s="183" t="s">
        <v>214</v>
      </c>
      <c r="C39" s="183"/>
      <c r="D39" s="184">
        <v>31722300</v>
      </c>
      <c r="E39" s="184"/>
      <c r="F39" s="184">
        <v>38534220</v>
      </c>
      <c r="G39" s="184"/>
      <c r="H39" s="184">
        <f t="shared" ref="H39:H41" si="0">D39+F39</f>
        <v>70256520</v>
      </c>
      <c r="I39" s="184"/>
      <c r="J39" s="11"/>
      <c r="K39" s="17"/>
    </row>
    <row r="40" spans="1:11" ht="45" customHeight="1" x14ac:dyDescent="0.2">
      <c r="A40" s="26">
        <v>3</v>
      </c>
      <c r="B40" s="182" t="s">
        <v>26</v>
      </c>
      <c r="C40" s="182"/>
      <c r="D40" s="187"/>
      <c r="E40" s="187"/>
      <c r="F40" s="184">
        <v>7280695.3700000001</v>
      </c>
      <c r="G40" s="184"/>
      <c r="H40" s="184">
        <f t="shared" si="0"/>
        <v>7280695.3700000001</v>
      </c>
      <c r="I40" s="184"/>
      <c r="J40" s="11"/>
      <c r="K40" s="17"/>
    </row>
    <row r="41" spans="1:11" ht="45" customHeight="1" x14ac:dyDescent="0.2">
      <c r="A41" s="26">
        <v>4</v>
      </c>
      <c r="B41" s="182" t="s">
        <v>27</v>
      </c>
      <c r="C41" s="182"/>
      <c r="D41" s="187"/>
      <c r="E41" s="187"/>
      <c r="F41" s="184">
        <v>799353</v>
      </c>
      <c r="G41" s="184"/>
      <c r="H41" s="184">
        <f t="shared" si="0"/>
        <v>799353</v>
      </c>
      <c r="I41" s="184"/>
      <c r="J41" s="11"/>
      <c r="K41" s="17"/>
    </row>
    <row r="42" spans="1:11" ht="15.75" x14ac:dyDescent="0.2">
      <c r="A42" s="183" t="s">
        <v>10</v>
      </c>
      <c r="B42" s="183"/>
      <c r="C42" s="183"/>
      <c r="D42" s="184">
        <f>SUM(D38:D41)</f>
        <v>464539579</v>
      </c>
      <c r="E42" s="184"/>
      <c r="F42" s="184">
        <f>SUM(F38:F41)</f>
        <v>71919748.370000005</v>
      </c>
      <c r="G42" s="184"/>
      <c r="H42" s="184">
        <f>SUM(H38:H41)</f>
        <v>536459327.37</v>
      </c>
      <c r="I42" s="184"/>
      <c r="J42" s="17"/>
      <c r="K42" s="17"/>
    </row>
    <row r="43" spans="1:11" ht="15.75" x14ac:dyDescent="0.2">
      <c r="A43" s="17"/>
      <c r="B43" s="18"/>
      <c r="C43" s="17"/>
      <c r="D43" s="12"/>
      <c r="E43" s="12"/>
      <c r="F43" s="12"/>
      <c r="G43" s="12"/>
      <c r="H43" s="12"/>
      <c r="I43" s="12"/>
      <c r="J43" s="17"/>
      <c r="K43" s="17"/>
    </row>
    <row r="44" spans="1:11" ht="15.75" x14ac:dyDescent="0.2">
      <c r="A44" s="169" t="s">
        <v>9</v>
      </c>
      <c r="B44" s="169"/>
      <c r="C44" s="169"/>
      <c r="D44" s="169"/>
      <c r="E44" s="169"/>
      <c r="F44" s="169"/>
      <c r="G44" s="169"/>
      <c r="H44" s="169"/>
      <c r="I44" s="17"/>
      <c r="J44" s="17"/>
      <c r="K44" s="17"/>
    </row>
    <row r="45" spans="1:11" ht="16.5" customHeight="1" x14ac:dyDescent="0.2">
      <c r="A45" s="185" t="s">
        <v>8</v>
      </c>
      <c r="B45" s="185"/>
      <c r="C45" s="185"/>
      <c r="D45" s="185"/>
      <c r="E45" s="185"/>
      <c r="F45" s="185"/>
      <c r="G45" s="185"/>
      <c r="H45" s="185"/>
      <c r="I45" s="185"/>
      <c r="J45" s="4"/>
      <c r="K45" s="4"/>
    </row>
    <row r="46" spans="1:11" ht="31.5" customHeight="1" x14ac:dyDescent="0.2">
      <c r="A46" s="181" t="s">
        <v>30</v>
      </c>
      <c r="B46" s="181"/>
      <c r="C46" s="181"/>
      <c r="D46" s="181" t="s">
        <v>21</v>
      </c>
      <c r="E46" s="181"/>
      <c r="F46" s="181" t="s">
        <v>22</v>
      </c>
      <c r="G46" s="181"/>
      <c r="H46" s="181" t="s">
        <v>23</v>
      </c>
      <c r="I46" s="181"/>
      <c r="J46" s="17"/>
      <c r="K46" s="17"/>
    </row>
    <row r="47" spans="1:11" ht="16.5" customHeight="1" x14ac:dyDescent="0.2">
      <c r="A47" s="186">
        <v>1</v>
      </c>
      <c r="B47" s="186"/>
      <c r="C47" s="186"/>
      <c r="D47" s="186">
        <v>2</v>
      </c>
      <c r="E47" s="186"/>
      <c r="F47" s="186">
        <v>3</v>
      </c>
      <c r="G47" s="186"/>
      <c r="H47" s="186">
        <v>4</v>
      </c>
      <c r="I47" s="186"/>
      <c r="J47" s="17"/>
      <c r="K47" s="17"/>
    </row>
    <row r="48" spans="1:11" ht="53.25" customHeight="1" x14ac:dyDescent="0.2">
      <c r="A48" s="182" t="s">
        <v>84</v>
      </c>
      <c r="B48" s="182"/>
      <c r="C48" s="178"/>
      <c r="D48" s="188">
        <v>463994912</v>
      </c>
      <c r="E48" s="188"/>
      <c r="F48" s="188">
        <v>71874415.370000005</v>
      </c>
      <c r="G48" s="188"/>
      <c r="H48" s="188">
        <f>F48+D48</f>
        <v>535869327.37</v>
      </c>
      <c r="I48" s="188"/>
      <c r="J48" s="17"/>
      <c r="K48" s="17"/>
    </row>
    <row r="49" spans="1:11" ht="45" customHeight="1" x14ac:dyDescent="0.2">
      <c r="A49" s="183" t="s">
        <v>86</v>
      </c>
      <c r="B49" s="183"/>
      <c r="C49" s="183"/>
      <c r="D49" s="188">
        <v>544667</v>
      </c>
      <c r="E49" s="188"/>
      <c r="F49" s="189">
        <v>45333</v>
      </c>
      <c r="G49" s="189"/>
      <c r="H49" s="188">
        <f t="shared" ref="H49" si="1">F49+D49</f>
        <v>590000</v>
      </c>
      <c r="I49" s="188"/>
      <c r="J49" s="17"/>
      <c r="K49" s="17"/>
    </row>
    <row r="50" spans="1:11" ht="26.25" customHeight="1" x14ac:dyDescent="0.2">
      <c r="A50" s="190" t="s">
        <v>10</v>
      </c>
      <c r="B50" s="191"/>
      <c r="C50" s="191"/>
      <c r="D50" s="192">
        <f>SUM(D48:D49)</f>
        <v>464539579</v>
      </c>
      <c r="E50" s="192"/>
      <c r="F50" s="192">
        <f>SUM(F48:F49)</f>
        <v>71919748.370000005</v>
      </c>
      <c r="G50" s="192"/>
      <c r="H50" s="188">
        <f>SUM(H48:H49)</f>
        <v>536459327.37</v>
      </c>
      <c r="I50" s="188"/>
      <c r="J50" s="17"/>
      <c r="K50" s="17"/>
    </row>
    <row r="51" spans="1:11" ht="15.7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7.25" customHeight="1" x14ac:dyDescent="0.2">
      <c r="A52" s="169" t="s">
        <v>31</v>
      </c>
      <c r="B52" s="169"/>
      <c r="C52" s="169"/>
      <c r="D52" s="169"/>
      <c r="E52" s="169"/>
      <c r="F52" s="169"/>
      <c r="G52" s="169"/>
      <c r="H52" s="169"/>
      <c r="I52" s="17"/>
      <c r="J52" s="17"/>
      <c r="K52" s="17"/>
    </row>
    <row r="53" spans="1:11" ht="49.5" customHeight="1" x14ac:dyDescent="0.2">
      <c r="A53" s="16" t="s">
        <v>16</v>
      </c>
      <c r="B53" s="16" t="s">
        <v>32</v>
      </c>
      <c r="C53" s="16" t="s">
        <v>33</v>
      </c>
      <c r="D53" s="181" t="s">
        <v>34</v>
      </c>
      <c r="E53" s="181"/>
      <c r="F53" s="181" t="s">
        <v>21</v>
      </c>
      <c r="G53" s="181"/>
      <c r="H53" s="181" t="s">
        <v>22</v>
      </c>
      <c r="I53" s="181"/>
      <c r="J53" s="181" t="s">
        <v>23</v>
      </c>
      <c r="K53" s="181"/>
    </row>
    <row r="54" spans="1:11" s="23" customFormat="1" ht="21.95" customHeight="1" x14ac:dyDescent="0.2">
      <c r="A54" s="24">
        <v>1</v>
      </c>
      <c r="B54" s="24">
        <v>2</v>
      </c>
      <c r="C54" s="24">
        <v>3</v>
      </c>
      <c r="D54" s="186">
        <v>4</v>
      </c>
      <c r="E54" s="186"/>
      <c r="F54" s="186">
        <v>5</v>
      </c>
      <c r="G54" s="186"/>
      <c r="H54" s="186">
        <v>6</v>
      </c>
      <c r="I54" s="186"/>
      <c r="J54" s="186">
        <v>7</v>
      </c>
      <c r="K54" s="193"/>
    </row>
    <row r="55" spans="1:11" ht="21.95" customHeight="1" x14ac:dyDescent="0.2">
      <c r="A55" s="26">
        <v>1</v>
      </c>
      <c r="B55" s="5" t="s">
        <v>15</v>
      </c>
      <c r="C55" s="27"/>
      <c r="D55" s="193"/>
      <c r="E55" s="193"/>
      <c r="F55" s="193"/>
      <c r="G55" s="193"/>
      <c r="H55" s="193"/>
      <c r="I55" s="193"/>
      <c r="J55" s="193"/>
      <c r="K55" s="193"/>
    </row>
    <row r="56" spans="1:11" ht="36" customHeight="1" x14ac:dyDescent="0.2">
      <c r="A56" s="25"/>
      <c r="B56" s="19" t="s">
        <v>219</v>
      </c>
      <c r="C56" s="19" t="s">
        <v>36</v>
      </c>
      <c r="D56" s="182" t="s">
        <v>220</v>
      </c>
      <c r="E56" s="182"/>
      <c r="F56" s="194">
        <v>59</v>
      </c>
      <c r="G56" s="194"/>
      <c r="H56" s="193"/>
      <c r="I56" s="193"/>
      <c r="J56" s="194">
        <v>59</v>
      </c>
      <c r="K56" s="194"/>
    </row>
    <row r="57" spans="1:11" ht="35.85" customHeight="1" x14ac:dyDescent="0.2">
      <c r="A57" s="25"/>
      <c r="B57" s="19" t="s">
        <v>221</v>
      </c>
      <c r="C57" s="19" t="s">
        <v>36</v>
      </c>
      <c r="D57" s="182" t="s">
        <v>220</v>
      </c>
      <c r="E57" s="182"/>
      <c r="F57" s="194">
        <v>467</v>
      </c>
      <c r="G57" s="194"/>
      <c r="H57" s="193"/>
      <c r="I57" s="193"/>
      <c r="J57" s="194">
        <f t="shared" ref="J57:J78" si="2">F57+H57</f>
        <v>467</v>
      </c>
      <c r="K57" s="194"/>
    </row>
    <row r="58" spans="1:11" ht="63.75" customHeight="1" x14ac:dyDescent="0.2">
      <c r="A58" s="25"/>
      <c r="B58" s="19" t="s">
        <v>222</v>
      </c>
      <c r="C58" s="19" t="s">
        <v>36</v>
      </c>
      <c r="D58" s="182" t="s">
        <v>11</v>
      </c>
      <c r="E58" s="182"/>
      <c r="F58" s="195">
        <v>1472.03</v>
      </c>
      <c r="G58" s="195"/>
      <c r="H58" s="195">
        <v>136.21</v>
      </c>
      <c r="I58" s="195"/>
      <c r="J58" s="195">
        <f t="shared" si="2"/>
        <v>1608.24</v>
      </c>
      <c r="K58" s="195"/>
    </row>
    <row r="59" spans="1:11" ht="70.5" customHeight="1" thickBot="1" x14ac:dyDescent="0.25">
      <c r="A59" s="25"/>
      <c r="B59" s="19" t="s">
        <v>40</v>
      </c>
      <c r="C59" s="19" t="s">
        <v>36</v>
      </c>
      <c r="D59" s="182" t="s">
        <v>11</v>
      </c>
      <c r="E59" s="182"/>
      <c r="F59" s="195">
        <v>2992.11</v>
      </c>
      <c r="G59" s="195"/>
      <c r="H59" s="195">
        <v>136.21</v>
      </c>
      <c r="I59" s="195"/>
      <c r="J59" s="195">
        <f t="shared" si="2"/>
        <v>3128.32</v>
      </c>
      <c r="K59" s="195"/>
    </row>
    <row r="60" spans="1:11" s="64" customFormat="1" ht="138.75" customHeight="1" thickTop="1" thickBot="1" x14ac:dyDescent="0.25">
      <c r="A60" s="63"/>
      <c r="B60" s="66" t="s">
        <v>240</v>
      </c>
      <c r="C60" s="62" t="s">
        <v>41</v>
      </c>
      <c r="D60" s="182" t="s">
        <v>263</v>
      </c>
      <c r="E60" s="182"/>
      <c r="F60" s="198"/>
      <c r="G60" s="199"/>
      <c r="H60" s="198">
        <v>5161695.37</v>
      </c>
      <c r="I60" s="199"/>
      <c r="J60" s="198">
        <v>5161695.37</v>
      </c>
      <c r="K60" s="199"/>
    </row>
    <row r="61" spans="1:11" ht="166.5" customHeight="1" thickTop="1" thickBot="1" x14ac:dyDescent="0.25">
      <c r="A61" s="25"/>
      <c r="B61" s="46" t="s">
        <v>277</v>
      </c>
      <c r="C61" s="19" t="s">
        <v>41</v>
      </c>
      <c r="D61" s="182" t="s">
        <v>263</v>
      </c>
      <c r="E61" s="182"/>
      <c r="F61" s="196"/>
      <c r="G61" s="196"/>
      <c r="H61" s="197">
        <v>2119000</v>
      </c>
      <c r="I61" s="197"/>
      <c r="J61" s="197">
        <f t="shared" si="2"/>
        <v>2119000</v>
      </c>
      <c r="K61" s="197"/>
    </row>
    <row r="62" spans="1:11" ht="118.5" customHeight="1" thickTop="1" x14ac:dyDescent="0.2">
      <c r="A62" s="25"/>
      <c r="B62" s="65" t="s">
        <v>229</v>
      </c>
      <c r="C62" s="19" t="s">
        <v>41</v>
      </c>
      <c r="D62" s="182" t="s">
        <v>200</v>
      </c>
      <c r="E62" s="182"/>
      <c r="F62" s="196"/>
      <c r="G62" s="196"/>
      <c r="H62" s="197">
        <v>1000000</v>
      </c>
      <c r="I62" s="197"/>
      <c r="J62" s="197">
        <f t="shared" si="2"/>
        <v>1000000</v>
      </c>
      <c r="K62" s="197"/>
    </row>
    <row r="63" spans="1:11" ht="132" customHeight="1" x14ac:dyDescent="0.2">
      <c r="A63" s="25"/>
      <c r="B63" s="65" t="s">
        <v>228</v>
      </c>
      <c r="C63" s="19" t="s">
        <v>41</v>
      </c>
      <c r="D63" s="182" t="s">
        <v>200</v>
      </c>
      <c r="E63" s="182"/>
      <c r="F63" s="196"/>
      <c r="G63" s="196"/>
      <c r="H63" s="197">
        <v>530000</v>
      </c>
      <c r="I63" s="197"/>
      <c r="J63" s="197">
        <f t="shared" si="2"/>
        <v>530000</v>
      </c>
      <c r="K63" s="197"/>
    </row>
    <row r="64" spans="1:11" ht="75.75" customHeight="1" x14ac:dyDescent="0.2">
      <c r="A64" s="25"/>
      <c r="B64" s="19" t="s">
        <v>241</v>
      </c>
      <c r="C64" s="44" t="s">
        <v>41</v>
      </c>
      <c r="D64" s="182" t="s">
        <v>200</v>
      </c>
      <c r="E64" s="182"/>
      <c r="F64" s="196">
        <v>544667</v>
      </c>
      <c r="G64" s="196"/>
      <c r="H64" s="197">
        <v>45333</v>
      </c>
      <c r="I64" s="197"/>
      <c r="J64" s="197">
        <f t="shared" ref="J64" si="3">F64+H64</f>
        <v>590000</v>
      </c>
      <c r="K64" s="197"/>
    </row>
    <row r="65" spans="1:11" s="76" customFormat="1" ht="57" customHeight="1" x14ac:dyDescent="0.2">
      <c r="A65" s="74"/>
      <c r="B65" s="72" t="s">
        <v>261</v>
      </c>
      <c r="C65" s="72" t="s">
        <v>41</v>
      </c>
      <c r="D65" s="182" t="s">
        <v>262</v>
      </c>
      <c r="E65" s="182"/>
      <c r="F65" s="211"/>
      <c r="G65" s="212"/>
      <c r="H65" s="200">
        <v>48000</v>
      </c>
      <c r="I65" s="201"/>
      <c r="J65" s="200">
        <v>48000</v>
      </c>
      <c r="K65" s="201"/>
    </row>
    <row r="66" spans="1:11" s="64" customFormat="1" ht="39" customHeight="1" x14ac:dyDescent="0.2">
      <c r="A66" s="74">
        <v>2</v>
      </c>
      <c r="B66" s="5" t="s">
        <v>14</v>
      </c>
      <c r="C66" s="62"/>
      <c r="D66" s="182"/>
      <c r="E66" s="182"/>
      <c r="F66" s="194"/>
      <c r="G66" s="194"/>
      <c r="H66" s="193"/>
      <c r="I66" s="193"/>
      <c r="J66" s="200"/>
      <c r="K66" s="201"/>
    </row>
    <row r="67" spans="1:11" ht="66" customHeight="1" x14ac:dyDescent="0.2">
      <c r="A67" s="25"/>
      <c r="B67" s="19" t="s">
        <v>223</v>
      </c>
      <c r="C67" s="19" t="s">
        <v>43</v>
      </c>
      <c r="D67" s="182" t="s">
        <v>220</v>
      </c>
      <c r="E67" s="182"/>
      <c r="F67" s="194">
        <v>13255</v>
      </c>
      <c r="G67" s="194"/>
      <c r="H67" s="204"/>
      <c r="I67" s="204"/>
      <c r="J67" s="202">
        <f t="shared" ref="J67:J71" si="4">F67+H67</f>
        <v>13255</v>
      </c>
      <c r="K67" s="203"/>
    </row>
    <row r="68" spans="1:11" ht="65.25" customHeight="1" x14ac:dyDescent="0.2">
      <c r="A68" s="25"/>
      <c r="B68" s="19" t="s">
        <v>230</v>
      </c>
      <c r="C68" s="19" t="s">
        <v>36</v>
      </c>
      <c r="D68" s="182" t="s">
        <v>203</v>
      </c>
      <c r="E68" s="182"/>
      <c r="F68" s="193"/>
      <c r="G68" s="193"/>
      <c r="H68" s="194">
        <v>5</v>
      </c>
      <c r="I68" s="194"/>
      <c r="J68" s="202">
        <f t="shared" si="4"/>
        <v>5</v>
      </c>
      <c r="K68" s="203"/>
    </row>
    <row r="69" spans="1:11" ht="127.5" customHeight="1" x14ac:dyDescent="0.2">
      <c r="A69" s="25"/>
      <c r="B69" s="19" t="s">
        <v>242</v>
      </c>
      <c r="C69" s="19" t="s">
        <v>36</v>
      </c>
      <c r="D69" s="182" t="s">
        <v>263</v>
      </c>
      <c r="E69" s="182"/>
      <c r="F69" s="193"/>
      <c r="G69" s="193"/>
      <c r="H69" s="194">
        <v>6</v>
      </c>
      <c r="I69" s="194"/>
      <c r="J69" s="202">
        <v>6</v>
      </c>
      <c r="K69" s="203"/>
    </row>
    <row r="70" spans="1:11" s="41" customFormat="1" ht="75.75" customHeight="1" x14ac:dyDescent="0.2">
      <c r="A70" s="45"/>
      <c r="B70" s="44" t="s">
        <v>232</v>
      </c>
      <c r="C70" s="44" t="s">
        <v>36</v>
      </c>
      <c r="D70" s="182" t="s">
        <v>203</v>
      </c>
      <c r="E70" s="182"/>
      <c r="F70" s="205"/>
      <c r="G70" s="206"/>
      <c r="H70" s="202">
        <v>3</v>
      </c>
      <c r="I70" s="203"/>
      <c r="J70" s="202">
        <v>3</v>
      </c>
      <c r="K70" s="203"/>
    </row>
    <row r="71" spans="1:11" ht="63.75" customHeight="1" x14ac:dyDescent="0.2">
      <c r="A71" s="26"/>
      <c r="B71" s="19" t="s">
        <v>231</v>
      </c>
      <c r="C71" s="19" t="s">
        <v>36</v>
      </c>
      <c r="D71" s="182" t="s">
        <v>203</v>
      </c>
      <c r="E71" s="182"/>
      <c r="F71" s="205"/>
      <c r="G71" s="206"/>
      <c r="H71" s="194">
        <v>53</v>
      </c>
      <c r="I71" s="194"/>
      <c r="J71" s="202">
        <f t="shared" si="4"/>
        <v>53</v>
      </c>
      <c r="K71" s="203"/>
    </row>
    <row r="72" spans="1:11" ht="33" customHeight="1" x14ac:dyDescent="0.2">
      <c r="A72" s="25">
        <v>4</v>
      </c>
      <c r="B72" s="5" t="s">
        <v>13</v>
      </c>
      <c r="C72" s="19"/>
      <c r="D72" s="182"/>
      <c r="E72" s="216"/>
      <c r="F72" s="217"/>
      <c r="G72" s="217"/>
      <c r="H72" s="194"/>
      <c r="I72" s="194"/>
      <c r="J72" s="194"/>
      <c r="K72" s="194"/>
    </row>
    <row r="73" spans="1:11" ht="50.25" customHeight="1" x14ac:dyDescent="0.2">
      <c r="A73" s="25"/>
      <c r="B73" s="19" t="s">
        <v>224</v>
      </c>
      <c r="C73" s="19" t="s">
        <v>41</v>
      </c>
      <c r="D73" s="182" t="s">
        <v>46</v>
      </c>
      <c r="E73" s="182"/>
      <c r="F73" s="194">
        <v>35046</v>
      </c>
      <c r="G73" s="194"/>
      <c r="H73" s="193">
        <v>5426</v>
      </c>
      <c r="I73" s="193"/>
      <c r="J73" s="194">
        <f t="shared" si="2"/>
        <v>40472</v>
      </c>
      <c r="K73" s="194"/>
    </row>
    <row r="74" spans="1:11" ht="36" customHeight="1" x14ac:dyDescent="0.2">
      <c r="A74" s="25"/>
      <c r="B74" s="19" t="s">
        <v>225</v>
      </c>
      <c r="C74" s="19" t="s">
        <v>43</v>
      </c>
      <c r="D74" s="182" t="s">
        <v>46</v>
      </c>
      <c r="E74" s="182"/>
      <c r="F74" s="193">
        <v>9</v>
      </c>
      <c r="G74" s="193"/>
      <c r="H74" s="197"/>
      <c r="I74" s="197"/>
      <c r="J74" s="194">
        <f t="shared" si="2"/>
        <v>9</v>
      </c>
      <c r="K74" s="194"/>
    </row>
    <row r="75" spans="1:11" ht="35.25" customHeight="1" x14ac:dyDescent="0.2">
      <c r="A75" s="25">
        <v>5</v>
      </c>
      <c r="B75" s="5" t="s">
        <v>12</v>
      </c>
      <c r="C75" s="19"/>
      <c r="D75" s="182"/>
      <c r="E75" s="182"/>
      <c r="F75" s="194"/>
      <c r="G75" s="194"/>
      <c r="H75" s="193"/>
      <c r="I75" s="193"/>
      <c r="J75" s="194">
        <f t="shared" si="2"/>
        <v>0</v>
      </c>
      <c r="K75" s="194"/>
    </row>
    <row r="76" spans="1:11" ht="60.75" customHeight="1" x14ac:dyDescent="0.2">
      <c r="A76" s="25"/>
      <c r="B76" s="19" t="s">
        <v>226</v>
      </c>
      <c r="C76" s="44" t="s">
        <v>51</v>
      </c>
      <c r="D76" s="182" t="s">
        <v>49</v>
      </c>
      <c r="E76" s="182"/>
      <c r="F76" s="194">
        <v>95</v>
      </c>
      <c r="G76" s="194"/>
      <c r="H76" s="193"/>
      <c r="I76" s="193"/>
      <c r="J76" s="194">
        <v>95</v>
      </c>
      <c r="K76" s="194"/>
    </row>
    <row r="77" spans="1:11" ht="31.5" customHeight="1" x14ac:dyDescent="0.2">
      <c r="A77" s="45"/>
      <c r="B77" s="44" t="s">
        <v>227</v>
      </c>
      <c r="C77" s="44" t="s">
        <v>51</v>
      </c>
      <c r="D77" s="182" t="s">
        <v>49</v>
      </c>
      <c r="E77" s="182"/>
      <c r="F77" s="202">
        <v>70</v>
      </c>
      <c r="G77" s="203"/>
      <c r="H77" s="205"/>
      <c r="I77" s="206"/>
      <c r="J77" s="202">
        <v>70</v>
      </c>
      <c r="K77" s="203"/>
    </row>
    <row r="78" spans="1:11" ht="47.25" customHeight="1" x14ac:dyDescent="0.2">
      <c r="A78" s="27"/>
      <c r="B78" s="19" t="s">
        <v>53</v>
      </c>
      <c r="C78" s="19" t="s">
        <v>51</v>
      </c>
      <c r="D78" s="182" t="s">
        <v>46</v>
      </c>
      <c r="E78" s="182"/>
      <c r="F78" s="209"/>
      <c r="G78" s="209"/>
      <c r="H78" s="209">
        <v>127.3</v>
      </c>
      <c r="I78" s="209"/>
      <c r="J78" s="209">
        <f t="shared" si="2"/>
        <v>127.3</v>
      </c>
      <c r="K78" s="209"/>
    </row>
    <row r="79" spans="1:11" ht="55.5" customHeight="1" x14ac:dyDescent="0.2">
      <c r="A79" s="27"/>
      <c r="B79" s="19" t="s">
        <v>54</v>
      </c>
      <c r="C79" s="44" t="s">
        <v>51</v>
      </c>
      <c r="D79" s="182" t="s">
        <v>46</v>
      </c>
      <c r="E79" s="182"/>
      <c r="F79" s="213">
        <v>97.5</v>
      </c>
      <c r="G79" s="214"/>
      <c r="H79" s="213">
        <v>77.599999999999994</v>
      </c>
      <c r="I79" s="214"/>
      <c r="J79" s="213">
        <v>94.9</v>
      </c>
      <c r="K79" s="214"/>
    </row>
    <row r="80" spans="1:11" s="41" customFormat="1" ht="45" customHeight="1" x14ac:dyDescent="0.25">
      <c r="A80" s="207" t="s">
        <v>264</v>
      </c>
      <c r="B80" s="207"/>
      <c r="C80" s="17"/>
      <c r="D80" s="17"/>
      <c r="E80" s="17"/>
      <c r="F80" s="17"/>
      <c r="G80" s="17"/>
      <c r="H80" s="17"/>
      <c r="I80" s="17"/>
      <c r="J80" s="17"/>
      <c r="K80" s="17"/>
    </row>
    <row r="81" spans="1:11" ht="39" customHeight="1" x14ac:dyDescent="0.2">
      <c r="A81" s="28"/>
      <c r="B81" s="17"/>
      <c r="C81" s="17"/>
      <c r="D81" s="17"/>
      <c r="E81" s="13"/>
      <c r="F81" s="17"/>
      <c r="G81" s="17"/>
      <c r="H81" s="208" t="s">
        <v>195</v>
      </c>
      <c r="I81" s="208"/>
      <c r="J81" s="208"/>
      <c r="K81" s="208"/>
    </row>
    <row r="82" spans="1:11" ht="53.25" customHeight="1" x14ac:dyDescent="0.25">
      <c r="A82" s="207" t="s">
        <v>59</v>
      </c>
      <c r="B82" s="207"/>
      <c r="C82" s="17"/>
      <c r="D82" s="17"/>
      <c r="E82" s="22" t="s">
        <v>0</v>
      </c>
      <c r="F82" s="17"/>
      <c r="G82" s="17"/>
      <c r="H82" s="174" t="s">
        <v>58</v>
      </c>
      <c r="I82" s="174"/>
      <c r="J82" s="174"/>
      <c r="K82" s="174"/>
    </row>
    <row r="83" spans="1:11" s="1" customFormat="1" ht="47.25" customHeight="1" x14ac:dyDescent="0.25">
      <c r="A83" s="207" t="s">
        <v>61</v>
      </c>
      <c r="B83" s="207"/>
      <c r="C83" s="17"/>
      <c r="D83" s="17"/>
      <c r="E83" s="17"/>
      <c r="F83" s="17"/>
      <c r="G83" s="17"/>
      <c r="H83" s="174"/>
      <c r="I83" s="174"/>
      <c r="J83" s="174"/>
      <c r="K83" s="174"/>
    </row>
    <row r="84" spans="1:11" s="1" customFormat="1" ht="15.75" x14ac:dyDescent="0.2">
      <c r="A84" s="28"/>
      <c r="B84" s="17"/>
      <c r="C84" s="17"/>
      <c r="D84" s="17"/>
      <c r="E84" s="13"/>
      <c r="F84" s="17"/>
      <c r="G84" s="17"/>
      <c r="H84" s="215" t="s">
        <v>60</v>
      </c>
      <c r="I84" s="215"/>
      <c r="J84" s="215"/>
      <c r="K84" s="215"/>
    </row>
    <row r="85" spans="1:11" s="1" customFormat="1" ht="63.75" customHeight="1" x14ac:dyDescent="0.2">
      <c r="A85" s="28" t="s">
        <v>62</v>
      </c>
      <c r="B85" s="17"/>
      <c r="C85" s="28"/>
      <c r="D85" s="17"/>
      <c r="E85" s="22" t="s">
        <v>0</v>
      </c>
      <c r="F85" s="22"/>
      <c r="G85" s="17"/>
      <c r="H85" s="174" t="s">
        <v>58</v>
      </c>
      <c r="I85" s="174"/>
      <c r="J85" s="174"/>
      <c r="K85" s="174"/>
    </row>
    <row r="86" spans="1:11" s="1" customFormat="1" ht="27.75" customHeight="1" x14ac:dyDescent="0.2">
      <c r="A86" s="84"/>
      <c r="B86" s="28"/>
      <c r="C86" s="28"/>
      <c r="D86" s="17"/>
      <c r="E86" s="22"/>
      <c r="F86" s="22"/>
      <c r="G86" s="17"/>
      <c r="H86" s="174"/>
      <c r="I86" s="174"/>
      <c r="J86" s="174"/>
      <c r="K86" s="174"/>
    </row>
    <row r="87" spans="1:11" s="1" customFormat="1" ht="20.25" customHeight="1" x14ac:dyDescent="0.2">
      <c r="A87" s="210"/>
      <c r="B87" s="210"/>
      <c r="C87" s="20"/>
      <c r="D87" s="20"/>
      <c r="E87" s="20"/>
      <c r="F87" s="20"/>
      <c r="G87" s="20"/>
      <c r="H87" s="20"/>
      <c r="I87" s="20"/>
      <c r="J87" s="20"/>
      <c r="K87" s="20"/>
    </row>
    <row r="88" spans="1:11" s="1" customFormat="1" ht="34.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</sheetData>
  <mergeCells count="203">
    <mergeCell ref="A87:B87"/>
    <mergeCell ref="D65:E65"/>
    <mergeCell ref="F65:G65"/>
    <mergeCell ref="H65:I65"/>
    <mergeCell ref="J65:K65"/>
    <mergeCell ref="D79:E79"/>
    <mergeCell ref="F79:G79"/>
    <mergeCell ref="H79:I79"/>
    <mergeCell ref="J79:K79"/>
    <mergeCell ref="H84:K84"/>
    <mergeCell ref="D74:E74"/>
    <mergeCell ref="F74:G74"/>
    <mergeCell ref="H74:I74"/>
    <mergeCell ref="J74:K74"/>
    <mergeCell ref="D72:E72"/>
    <mergeCell ref="F72:G72"/>
    <mergeCell ref="H72:I72"/>
    <mergeCell ref="J72:K72"/>
    <mergeCell ref="D73:E73"/>
    <mergeCell ref="F73:G73"/>
    <mergeCell ref="H73:I73"/>
    <mergeCell ref="J73:K73"/>
    <mergeCell ref="D71:E71"/>
    <mergeCell ref="F71:G71"/>
    <mergeCell ref="H85:K85"/>
    <mergeCell ref="H86:K86"/>
    <mergeCell ref="A80:B80"/>
    <mergeCell ref="H81:K81"/>
    <mergeCell ref="A82:B82"/>
    <mergeCell ref="H82:K82"/>
    <mergeCell ref="A83:B83"/>
    <mergeCell ref="H83:K83"/>
    <mergeCell ref="D75:E75"/>
    <mergeCell ref="F75:G75"/>
    <mergeCell ref="H75:I75"/>
    <mergeCell ref="J75:K75"/>
    <mergeCell ref="D76:E76"/>
    <mergeCell ref="F76:G76"/>
    <mergeCell ref="H76:I76"/>
    <mergeCell ref="J76:K76"/>
    <mergeCell ref="D78:E78"/>
    <mergeCell ref="F78:G78"/>
    <mergeCell ref="H78:I78"/>
    <mergeCell ref="J78:K78"/>
    <mergeCell ref="D77:E77"/>
    <mergeCell ref="H77:I77"/>
    <mergeCell ref="F77:G77"/>
    <mergeCell ref="J77:K77"/>
    <mergeCell ref="J71:K71"/>
    <mergeCell ref="D69:E69"/>
    <mergeCell ref="F69:G69"/>
    <mergeCell ref="H69:I69"/>
    <mergeCell ref="J69:K69"/>
    <mergeCell ref="D70:E70"/>
    <mergeCell ref="F70:G70"/>
    <mergeCell ref="H70:I70"/>
    <mergeCell ref="J70:K70"/>
    <mergeCell ref="H71:I71"/>
    <mergeCell ref="D66:E66"/>
    <mergeCell ref="F66:G66"/>
    <mergeCell ref="H66:I66"/>
    <mergeCell ref="J66:K66"/>
    <mergeCell ref="D68:E68"/>
    <mergeCell ref="F68:G68"/>
    <mergeCell ref="H68:I68"/>
    <mergeCell ref="J68:K68"/>
    <mergeCell ref="D67:E67"/>
    <mergeCell ref="F67:G67"/>
    <mergeCell ref="H67:I67"/>
    <mergeCell ref="J67:K67"/>
    <mergeCell ref="D64:E64"/>
    <mergeCell ref="F64:G64"/>
    <mergeCell ref="H64:I64"/>
    <mergeCell ref="J64:K64"/>
    <mergeCell ref="D62:E62"/>
    <mergeCell ref="F62:G62"/>
    <mergeCell ref="H62:I62"/>
    <mergeCell ref="J62:K62"/>
    <mergeCell ref="D63:E63"/>
    <mergeCell ref="F63:G63"/>
    <mergeCell ref="H63:I63"/>
    <mergeCell ref="J63:K63"/>
    <mergeCell ref="D59:E59"/>
    <mergeCell ref="F59:G59"/>
    <mergeCell ref="H59:I59"/>
    <mergeCell ref="J59:K59"/>
    <mergeCell ref="D61:E61"/>
    <mergeCell ref="F61:G61"/>
    <mergeCell ref="H61:I61"/>
    <mergeCell ref="J61:K61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A49:C49"/>
    <mergeCell ref="D49:E49"/>
    <mergeCell ref="F49:G49"/>
    <mergeCell ref="H49:I49"/>
    <mergeCell ref="A50:C50"/>
    <mergeCell ref="D50:E50"/>
    <mergeCell ref="F50:G50"/>
    <mergeCell ref="H50:I50"/>
    <mergeCell ref="A48:C48"/>
    <mergeCell ref="D48:E48"/>
    <mergeCell ref="F48:G48"/>
    <mergeCell ref="H48:I48"/>
    <mergeCell ref="A47:C47"/>
    <mergeCell ref="D47:E47"/>
    <mergeCell ref="F47:G47"/>
    <mergeCell ref="H47:I47"/>
    <mergeCell ref="A42:C42"/>
    <mergeCell ref="D42:E42"/>
    <mergeCell ref="F42:G42"/>
    <mergeCell ref="H42:I42"/>
    <mergeCell ref="A44:H44"/>
    <mergeCell ref="A45:I45"/>
    <mergeCell ref="B40:C40"/>
    <mergeCell ref="D40:E40"/>
    <mergeCell ref="F40:G40"/>
    <mergeCell ref="H40:I40"/>
    <mergeCell ref="B41:C41"/>
    <mergeCell ref="D41:E41"/>
    <mergeCell ref="F41:G41"/>
    <mergeCell ref="H41:I41"/>
    <mergeCell ref="A46:C46"/>
    <mergeCell ref="D46:E46"/>
    <mergeCell ref="F46:G46"/>
    <mergeCell ref="H46:I46"/>
    <mergeCell ref="A12:K12"/>
    <mergeCell ref="A13:K13"/>
    <mergeCell ref="A14:K14"/>
    <mergeCell ref="B38:C38"/>
    <mergeCell ref="D38:E38"/>
    <mergeCell ref="F38:G38"/>
    <mergeCell ref="H38:I38"/>
    <mergeCell ref="B39:C39"/>
    <mergeCell ref="D39:E39"/>
    <mergeCell ref="F39:G39"/>
    <mergeCell ref="H39:I39"/>
    <mergeCell ref="A35:I35"/>
    <mergeCell ref="B36:C36"/>
    <mergeCell ref="D36:E36"/>
    <mergeCell ref="F36:G36"/>
    <mergeCell ref="H36:I36"/>
    <mergeCell ref="B37:C37"/>
    <mergeCell ref="D37:E37"/>
    <mergeCell ref="F37:G37"/>
    <mergeCell ref="H37:I37"/>
    <mergeCell ref="B25:H25"/>
    <mergeCell ref="A27:K27"/>
    <mergeCell ref="A29:K29"/>
    <mergeCell ref="B31:H31"/>
    <mergeCell ref="B32:H32"/>
    <mergeCell ref="A34:H34"/>
    <mergeCell ref="A15:K15"/>
    <mergeCell ref="A16:K16"/>
    <mergeCell ref="A17:K17"/>
    <mergeCell ref="A19:K19"/>
    <mergeCell ref="A20:K20"/>
    <mergeCell ref="B22:H22"/>
    <mergeCell ref="B23:H23"/>
    <mergeCell ref="B24:H24"/>
    <mergeCell ref="A18:J18"/>
    <mergeCell ref="G1:K1"/>
    <mergeCell ref="A2:K2"/>
    <mergeCell ref="B3:F3"/>
    <mergeCell ref="G3:K3"/>
    <mergeCell ref="B4:F4"/>
    <mergeCell ref="G4:K4"/>
    <mergeCell ref="A9:K9"/>
    <mergeCell ref="A10:K10"/>
    <mergeCell ref="A11:K11"/>
    <mergeCell ref="B5:C5"/>
    <mergeCell ref="E5:F5"/>
    <mergeCell ref="G5:K5"/>
    <mergeCell ref="A6:K6"/>
    <mergeCell ref="A7:K7"/>
    <mergeCell ref="A8:K8"/>
  </mergeCells>
  <pageMargins left="0.25" right="0.25" top="0.75" bottom="0.75" header="0.3" footer="0.3"/>
  <pageSetup paperSize="9" scale="6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0"/>
  <sheetViews>
    <sheetView topLeftCell="A84" zoomScale="80" zoomScaleNormal="80" workbookViewId="0">
      <selection activeCell="B102" sqref="A97:B102"/>
    </sheetView>
  </sheetViews>
  <sheetFormatPr defaultRowHeight="12.75" x14ac:dyDescent="0.2"/>
  <cols>
    <col min="1" max="1" width="22.5" style="20" customWidth="1"/>
    <col min="2" max="2" width="50.164062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/>
    <col min="11" max="11" width="14.1640625" style="20" customWidth="1"/>
    <col min="12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169" t="s">
        <v>260</v>
      </c>
      <c r="H1" s="170"/>
      <c r="I1" s="170"/>
      <c r="J1" s="170"/>
      <c r="K1" s="170"/>
    </row>
    <row r="2" spans="1:11" ht="37.5" customHeight="1" x14ac:dyDescent="0.2">
      <c r="A2" s="171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20" customHeight="1" x14ac:dyDescent="0.2">
      <c r="A3" s="18" t="s">
        <v>63</v>
      </c>
      <c r="B3" s="173" t="s">
        <v>64</v>
      </c>
      <c r="C3" s="173"/>
      <c r="D3" s="173"/>
      <c r="E3" s="173"/>
      <c r="F3" s="173"/>
      <c r="G3" s="174" t="s">
        <v>65</v>
      </c>
      <c r="H3" s="174"/>
      <c r="I3" s="174"/>
      <c r="J3" s="174"/>
      <c r="K3" s="174"/>
    </row>
    <row r="4" spans="1:11" ht="119.25" customHeight="1" x14ac:dyDescent="0.2">
      <c r="A4" s="4" t="s">
        <v>66</v>
      </c>
      <c r="B4" s="173" t="s">
        <v>67</v>
      </c>
      <c r="C4" s="173"/>
      <c r="D4" s="173"/>
      <c r="E4" s="173"/>
      <c r="F4" s="173"/>
      <c r="G4" s="173" t="s">
        <v>68</v>
      </c>
      <c r="H4" s="173"/>
      <c r="I4" s="173"/>
      <c r="J4" s="173"/>
      <c r="K4" s="173"/>
    </row>
    <row r="5" spans="1:11" ht="204.75" customHeight="1" x14ac:dyDescent="0.2">
      <c r="A5" s="4" t="s">
        <v>81</v>
      </c>
      <c r="B5" s="174" t="s">
        <v>80</v>
      </c>
      <c r="C5" s="173"/>
      <c r="D5" s="21" t="s">
        <v>69</v>
      </c>
      <c r="E5" s="177" t="s">
        <v>82</v>
      </c>
      <c r="F5" s="173"/>
      <c r="G5" s="174" t="s">
        <v>121</v>
      </c>
      <c r="H5" s="173"/>
      <c r="I5" s="173"/>
      <c r="J5" s="173"/>
      <c r="K5" s="173"/>
    </row>
    <row r="6" spans="1:11" ht="49.5" customHeight="1" x14ac:dyDescent="0.2">
      <c r="A6" s="169" t="s">
        <v>273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1" ht="35.25" customHeight="1" x14ac:dyDescent="0.2">
      <c r="A7" s="169" t="s">
        <v>71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1" ht="23.25" customHeight="1" x14ac:dyDescent="0.2">
      <c r="A8" s="169" t="s">
        <v>72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ht="23.25" customHeight="1" x14ac:dyDescent="0.2">
      <c r="A9" s="169" t="s">
        <v>73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ht="23.25" customHeight="1" x14ac:dyDescent="0.2">
      <c r="A10" s="169" t="s">
        <v>74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1" ht="23.25" customHeight="1" x14ac:dyDescent="0.2">
      <c r="A11" s="175" t="s">
        <v>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1" ht="23.25" customHeight="1" x14ac:dyDescent="0.2">
      <c r="A12" s="169" t="s">
        <v>75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ht="23.25" customHeight="1" x14ac:dyDescent="0.2">
      <c r="A13" s="175" t="s">
        <v>117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</row>
    <row r="14" spans="1:11" ht="23.25" customHeight="1" x14ac:dyDescent="0.2">
      <c r="A14" s="175" t="s">
        <v>2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  <row r="15" spans="1:11" ht="34.5" customHeight="1" x14ac:dyDescent="0.2">
      <c r="A15" s="169" t="s">
        <v>76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</row>
    <row r="16" spans="1:11" ht="23.25" customHeight="1" x14ac:dyDescent="0.2">
      <c r="A16" s="175" t="s">
        <v>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</row>
    <row r="17" spans="1:11" ht="23.25" customHeight="1" x14ac:dyDescent="0.2">
      <c r="A17" s="175" t="s">
        <v>116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</row>
    <row r="18" spans="1:11" ht="23.25" customHeight="1" x14ac:dyDescent="0.2">
      <c r="A18" s="169" t="s">
        <v>205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</row>
    <row r="19" spans="1:11" s="77" customFormat="1" ht="23.25" customHeight="1" x14ac:dyDescent="0.2">
      <c r="A19" s="169" t="s">
        <v>259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1" ht="23.25" customHeight="1" x14ac:dyDescent="0.2">
      <c r="A20" s="169" t="s">
        <v>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</row>
    <row r="21" spans="1:11" ht="9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3.25" customHeight="1" x14ac:dyDescent="0.2">
      <c r="A22" s="2" t="s">
        <v>16</v>
      </c>
      <c r="B22" s="181" t="s">
        <v>5</v>
      </c>
      <c r="C22" s="181"/>
      <c r="D22" s="181"/>
      <c r="E22" s="181"/>
      <c r="F22" s="181"/>
      <c r="G22" s="181"/>
      <c r="H22" s="181"/>
      <c r="I22" s="17"/>
      <c r="J22" s="17"/>
      <c r="K22" s="17"/>
    </row>
    <row r="23" spans="1:11" ht="55.5" customHeight="1" x14ac:dyDescent="0.2">
      <c r="A23" s="7">
        <v>1</v>
      </c>
      <c r="B23" s="182" t="s">
        <v>17</v>
      </c>
      <c r="C23" s="182"/>
      <c r="D23" s="182"/>
      <c r="E23" s="182"/>
      <c r="F23" s="182"/>
      <c r="G23" s="182"/>
      <c r="H23" s="182"/>
      <c r="I23" s="17"/>
      <c r="J23" s="17"/>
      <c r="K23" s="17"/>
    </row>
    <row r="24" spans="1:11" ht="12" customHeight="1" x14ac:dyDescent="0.2">
      <c r="A24" s="8"/>
      <c r="B24" s="18"/>
      <c r="C24" s="18"/>
      <c r="D24" s="18"/>
      <c r="E24" s="18"/>
      <c r="F24" s="18"/>
      <c r="G24" s="18"/>
      <c r="H24" s="18"/>
      <c r="I24" s="17"/>
      <c r="J24" s="17"/>
      <c r="K24" s="17"/>
    </row>
    <row r="25" spans="1:11" ht="23.25" customHeight="1" x14ac:dyDescent="0.2">
      <c r="A25" s="169" t="s">
        <v>283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1" ht="10.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3.25" customHeight="1" x14ac:dyDescent="0.2">
      <c r="A27" s="169" t="s">
        <v>6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</row>
    <row r="28" spans="1:11" ht="9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23.25" customHeight="1" x14ac:dyDescent="0.2">
      <c r="A29" s="2" t="s">
        <v>16</v>
      </c>
      <c r="B29" s="181" t="s">
        <v>18</v>
      </c>
      <c r="C29" s="181"/>
      <c r="D29" s="181"/>
      <c r="E29" s="181"/>
      <c r="F29" s="181"/>
      <c r="G29" s="181"/>
      <c r="H29" s="181"/>
      <c r="I29" s="17"/>
      <c r="J29" s="17"/>
      <c r="K29" s="17"/>
    </row>
    <row r="30" spans="1:11" ht="23.25" customHeight="1" x14ac:dyDescent="0.2">
      <c r="A30" s="9">
        <v>1</v>
      </c>
      <c r="B30" s="178" t="s">
        <v>284</v>
      </c>
      <c r="C30" s="179"/>
      <c r="D30" s="179"/>
      <c r="E30" s="179"/>
      <c r="F30" s="179"/>
      <c r="G30" s="179"/>
      <c r="H30" s="180"/>
      <c r="I30" s="17"/>
      <c r="J30" s="17"/>
      <c r="K30" s="17"/>
    </row>
    <row r="31" spans="1:11" ht="15.7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x14ac:dyDescent="0.2">
      <c r="A32" s="169" t="s">
        <v>7</v>
      </c>
      <c r="B32" s="169"/>
      <c r="C32" s="169"/>
      <c r="D32" s="169"/>
      <c r="E32" s="169"/>
      <c r="F32" s="169"/>
      <c r="G32" s="169"/>
      <c r="H32" s="169"/>
      <c r="I32" s="17"/>
      <c r="J32" s="17"/>
      <c r="K32" s="17"/>
    </row>
    <row r="33" spans="1:11" ht="15.75" x14ac:dyDescent="0.2">
      <c r="A33" s="185" t="s">
        <v>8</v>
      </c>
      <c r="B33" s="185"/>
      <c r="C33" s="185"/>
      <c r="D33" s="185"/>
      <c r="E33" s="185"/>
      <c r="F33" s="185"/>
      <c r="G33" s="185"/>
      <c r="H33" s="185"/>
      <c r="I33" s="185"/>
      <c r="J33" s="4"/>
      <c r="K33" s="4"/>
    </row>
    <row r="34" spans="1:11" s="23" customFormat="1" ht="78.75" customHeight="1" x14ac:dyDescent="0.2">
      <c r="A34" s="16" t="s">
        <v>16</v>
      </c>
      <c r="B34" s="181" t="s">
        <v>20</v>
      </c>
      <c r="C34" s="181"/>
      <c r="D34" s="181" t="s">
        <v>21</v>
      </c>
      <c r="E34" s="181"/>
      <c r="F34" s="181" t="s">
        <v>22</v>
      </c>
      <c r="G34" s="181"/>
      <c r="H34" s="181" t="s">
        <v>23</v>
      </c>
      <c r="I34" s="181"/>
      <c r="J34" s="3"/>
      <c r="K34" s="21"/>
    </row>
    <row r="35" spans="1:11" ht="15.75" x14ac:dyDescent="0.2">
      <c r="A35" s="24">
        <v>1</v>
      </c>
      <c r="B35" s="186">
        <v>2</v>
      </c>
      <c r="C35" s="186"/>
      <c r="D35" s="186">
        <v>3</v>
      </c>
      <c r="E35" s="186"/>
      <c r="F35" s="186">
        <v>4</v>
      </c>
      <c r="G35" s="186"/>
      <c r="H35" s="186">
        <v>6</v>
      </c>
      <c r="I35" s="186"/>
      <c r="J35" s="10"/>
      <c r="K35" s="17"/>
    </row>
    <row r="36" spans="1:11" ht="45" customHeight="1" x14ac:dyDescent="0.2">
      <c r="A36" s="26">
        <v>1</v>
      </c>
      <c r="B36" s="182" t="s">
        <v>24</v>
      </c>
      <c r="C36" s="182"/>
      <c r="D36" s="184">
        <v>252735119.78999999</v>
      </c>
      <c r="E36" s="184"/>
      <c r="F36" s="184">
        <v>31105930</v>
      </c>
      <c r="G36" s="184"/>
      <c r="H36" s="184">
        <f>D36+F36</f>
        <v>283841049.78999996</v>
      </c>
      <c r="I36" s="184"/>
      <c r="J36" s="11"/>
      <c r="K36" s="17"/>
    </row>
    <row r="37" spans="1:11" ht="45" customHeight="1" x14ac:dyDescent="0.2">
      <c r="A37" s="26">
        <v>2</v>
      </c>
      <c r="B37" s="182" t="s">
        <v>25</v>
      </c>
      <c r="C37" s="182"/>
      <c r="D37" s="184">
        <v>35623914.350000001</v>
      </c>
      <c r="E37" s="184"/>
      <c r="F37" s="184">
        <v>21451120</v>
      </c>
      <c r="G37" s="184"/>
      <c r="H37" s="184">
        <f t="shared" ref="H37:H40" si="0">D37+F37</f>
        <v>57075034.350000001</v>
      </c>
      <c r="I37" s="184"/>
      <c r="J37" s="11"/>
      <c r="K37" s="17"/>
    </row>
    <row r="38" spans="1:11" ht="45" customHeight="1" x14ac:dyDescent="0.2">
      <c r="A38" s="26">
        <v>3</v>
      </c>
      <c r="B38" s="182" t="s">
        <v>26</v>
      </c>
      <c r="C38" s="182"/>
      <c r="D38" s="187"/>
      <c r="E38" s="187"/>
      <c r="F38" s="184">
        <v>5392340.8899999997</v>
      </c>
      <c r="G38" s="184"/>
      <c r="H38" s="184">
        <f t="shared" si="0"/>
        <v>5392340.8899999997</v>
      </c>
      <c r="I38" s="184"/>
      <c r="J38" s="11"/>
      <c r="K38" s="17"/>
    </row>
    <row r="39" spans="1:11" ht="45" customHeight="1" x14ac:dyDescent="0.2">
      <c r="A39" s="26">
        <v>4</v>
      </c>
      <c r="B39" s="182" t="s">
        <v>27</v>
      </c>
      <c r="C39" s="182"/>
      <c r="D39" s="187"/>
      <c r="E39" s="187"/>
      <c r="F39" s="184">
        <v>9112800</v>
      </c>
      <c r="G39" s="184"/>
      <c r="H39" s="184">
        <f>D39+F39</f>
        <v>9112800</v>
      </c>
      <c r="I39" s="184"/>
      <c r="J39" s="11"/>
      <c r="K39" s="17"/>
    </row>
    <row r="40" spans="1:11" ht="45" customHeight="1" x14ac:dyDescent="0.2">
      <c r="A40" s="26">
        <v>5</v>
      </c>
      <c r="B40" s="182" t="s">
        <v>29</v>
      </c>
      <c r="C40" s="182"/>
      <c r="D40" s="187"/>
      <c r="E40" s="187"/>
      <c r="F40" s="184">
        <v>3208500</v>
      </c>
      <c r="G40" s="184"/>
      <c r="H40" s="184">
        <f t="shared" si="0"/>
        <v>3208500</v>
      </c>
      <c r="I40" s="184"/>
      <c r="J40" s="17"/>
      <c r="K40" s="17"/>
    </row>
    <row r="41" spans="1:11" ht="15.75" x14ac:dyDescent="0.2">
      <c r="A41" s="183" t="s">
        <v>10</v>
      </c>
      <c r="B41" s="183"/>
      <c r="C41" s="183"/>
      <c r="D41" s="184">
        <f>SUM(D36:D40)</f>
        <v>288359034.13999999</v>
      </c>
      <c r="E41" s="184"/>
      <c r="F41" s="184">
        <f t="shared" ref="F41" si="1">SUM(F36:F40)</f>
        <v>70270690.890000001</v>
      </c>
      <c r="G41" s="184"/>
      <c r="H41" s="184">
        <f t="shared" ref="H41" si="2">SUM(H36:H40)</f>
        <v>358629725.02999997</v>
      </c>
      <c r="I41" s="184"/>
      <c r="J41" s="17"/>
      <c r="K41" s="17"/>
    </row>
    <row r="42" spans="1:11" ht="15.75" x14ac:dyDescent="0.2">
      <c r="A42" s="17"/>
      <c r="B42" s="18"/>
      <c r="C42" s="17"/>
      <c r="D42" s="12"/>
      <c r="E42" s="12"/>
      <c r="F42" s="12"/>
      <c r="G42" s="12"/>
      <c r="H42" s="12"/>
      <c r="I42" s="12"/>
      <c r="J42" s="17"/>
      <c r="K42" s="17"/>
    </row>
    <row r="43" spans="1:11" ht="15.75" x14ac:dyDescent="0.2">
      <c r="A43" s="169" t="s">
        <v>9</v>
      </c>
      <c r="B43" s="169"/>
      <c r="C43" s="169"/>
      <c r="D43" s="169"/>
      <c r="E43" s="169"/>
      <c r="F43" s="169"/>
      <c r="G43" s="169"/>
      <c r="H43" s="169"/>
      <c r="I43" s="17"/>
      <c r="J43" s="17"/>
      <c r="K43" s="17"/>
    </row>
    <row r="44" spans="1:11" ht="16.5" customHeight="1" x14ac:dyDescent="0.2">
      <c r="A44" s="185" t="s">
        <v>8</v>
      </c>
      <c r="B44" s="185"/>
      <c r="C44" s="185"/>
      <c r="D44" s="185"/>
      <c r="E44" s="185"/>
      <c r="F44" s="185"/>
      <c r="G44" s="185"/>
      <c r="H44" s="185"/>
      <c r="I44" s="185"/>
      <c r="J44" s="4"/>
      <c r="K44" s="4"/>
    </row>
    <row r="45" spans="1:11" ht="31.5" customHeight="1" x14ac:dyDescent="0.2">
      <c r="A45" s="181" t="s">
        <v>30</v>
      </c>
      <c r="B45" s="181"/>
      <c r="C45" s="181"/>
      <c r="D45" s="181" t="s">
        <v>21</v>
      </c>
      <c r="E45" s="181"/>
      <c r="F45" s="181" t="s">
        <v>22</v>
      </c>
      <c r="G45" s="181"/>
      <c r="H45" s="181" t="s">
        <v>23</v>
      </c>
      <c r="I45" s="181"/>
      <c r="J45" s="17"/>
      <c r="K45" s="17"/>
    </row>
    <row r="46" spans="1:11" ht="16.5" customHeight="1" x14ac:dyDescent="0.2">
      <c r="A46" s="186">
        <v>1</v>
      </c>
      <c r="B46" s="186"/>
      <c r="C46" s="186"/>
      <c r="D46" s="186">
        <v>2</v>
      </c>
      <c r="E46" s="186"/>
      <c r="F46" s="186">
        <v>3</v>
      </c>
      <c r="G46" s="186"/>
      <c r="H46" s="186">
        <v>4</v>
      </c>
      <c r="I46" s="186"/>
      <c r="J46" s="17"/>
      <c r="K46" s="17"/>
    </row>
    <row r="47" spans="1:11" ht="53.25" customHeight="1" x14ac:dyDescent="0.2">
      <c r="A47" s="182" t="s">
        <v>84</v>
      </c>
      <c r="B47" s="182"/>
      <c r="C47" s="178"/>
      <c r="D47" s="188">
        <v>280571267.13999999</v>
      </c>
      <c r="E47" s="188"/>
      <c r="F47" s="188">
        <v>70178240.890000001</v>
      </c>
      <c r="G47" s="188"/>
      <c r="H47" s="188">
        <f>F47+D47</f>
        <v>350749508.02999997</v>
      </c>
      <c r="I47" s="188"/>
      <c r="J47" s="17"/>
      <c r="K47" s="17"/>
    </row>
    <row r="48" spans="1:11" ht="45" customHeight="1" x14ac:dyDescent="0.2">
      <c r="A48" s="182" t="s">
        <v>304</v>
      </c>
      <c r="B48" s="182"/>
      <c r="C48" s="178"/>
      <c r="D48" s="188">
        <v>7730217</v>
      </c>
      <c r="E48" s="188"/>
      <c r="F48" s="218"/>
      <c r="G48" s="218"/>
      <c r="H48" s="188">
        <f t="shared" ref="H48:H49" si="3">F48+D48</f>
        <v>7730217</v>
      </c>
      <c r="I48" s="188"/>
      <c r="J48" s="17"/>
      <c r="K48" s="17"/>
    </row>
    <row r="49" spans="1:11" ht="45" customHeight="1" x14ac:dyDescent="0.2">
      <c r="A49" s="183" t="s">
        <v>86</v>
      </c>
      <c r="B49" s="183"/>
      <c r="C49" s="183"/>
      <c r="D49" s="188">
        <v>57550</v>
      </c>
      <c r="E49" s="188"/>
      <c r="F49" s="189">
        <v>92450</v>
      </c>
      <c r="G49" s="189"/>
      <c r="H49" s="188">
        <f t="shared" si="3"/>
        <v>150000</v>
      </c>
      <c r="I49" s="188"/>
      <c r="J49" s="17"/>
      <c r="K49" s="17"/>
    </row>
    <row r="50" spans="1:11" ht="26.25" customHeight="1" x14ac:dyDescent="0.2">
      <c r="A50" s="190" t="s">
        <v>10</v>
      </c>
      <c r="B50" s="191"/>
      <c r="C50" s="191"/>
      <c r="D50" s="192">
        <f>D47+D48+D49</f>
        <v>288359034.13999999</v>
      </c>
      <c r="E50" s="192"/>
      <c r="F50" s="192">
        <f>F47+F48+F49</f>
        <v>70270690.890000001</v>
      </c>
      <c r="G50" s="192"/>
      <c r="H50" s="188">
        <f>F50+D50</f>
        <v>358629725.02999997</v>
      </c>
      <c r="I50" s="188"/>
      <c r="J50" s="17"/>
      <c r="K50" s="17"/>
    </row>
    <row r="51" spans="1:11" ht="15.7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7.25" customHeight="1" x14ac:dyDescent="0.2">
      <c r="A52" s="169" t="s">
        <v>31</v>
      </c>
      <c r="B52" s="169"/>
      <c r="C52" s="169"/>
      <c r="D52" s="169"/>
      <c r="E52" s="169"/>
      <c r="F52" s="169"/>
      <c r="G52" s="169"/>
      <c r="H52" s="169"/>
      <c r="I52" s="17"/>
      <c r="J52" s="17"/>
      <c r="K52" s="17"/>
    </row>
    <row r="53" spans="1:11" ht="49.5" customHeight="1" x14ac:dyDescent="0.2">
      <c r="A53" s="16" t="s">
        <v>16</v>
      </c>
      <c r="B53" s="16" t="s">
        <v>32</v>
      </c>
      <c r="C53" s="16" t="s">
        <v>33</v>
      </c>
      <c r="D53" s="181" t="s">
        <v>34</v>
      </c>
      <c r="E53" s="181"/>
      <c r="F53" s="181" t="s">
        <v>21</v>
      </c>
      <c r="G53" s="181"/>
      <c r="H53" s="181" t="s">
        <v>22</v>
      </c>
      <c r="I53" s="181"/>
      <c r="J53" s="181" t="s">
        <v>23</v>
      </c>
      <c r="K53" s="181"/>
    </row>
    <row r="54" spans="1:11" s="23" customFormat="1" ht="21.95" customHeight="1" x14ac:dyDescent="0.2">
      <c r="A54" s="24">
        <v>1</v>
      </c>
      <c r="B54" s="24">
        <v>2</v>
      </c>
      <c r="C54" s="24">
        <v>3</v>
      </c>
      <c r="D54" s="186">
        <v>4</v>
      </c>
      <c r="E54" s="186"/>
      <c r="F54" s="186">
        <v>5</v>
      </c>
      <c r="G54" s="186"/>
      <c r="H54" s="186">
        <v>6</v>
      </c>
      <c r="I54" s="186"/>
      <c r="J54" s="186">
        <v>7</v>
      </c>
      <c r="K54" s="193"/>
    </row>
    <row r="55" spans="1:11" ht="21.95" customHeight="1" x14ac:dyDescent="0.2">
      <c r="A55" s="26">
        <v>1</v>
      </c>
      <c r="B55" s="5" t="s">
        <v>15</v>
      </c>
      <c r="C55" s="27"/>
      <c r="D55" s="193"/>
      <c r="E55" s="193"/>
      <c r="F55" s="193"/>
      <c r="G55" s="193"/>
      <c r="H55" s="193"/>
      <c r="I55" s="193"/>
      <c r="J55" s="193"/>
      <c r="K55" s="193"/>
    </row>
    <row r="56" spans="1:11" ht="36" customHeight="1" x14ac:dyDescent="0.2">
      <c r="A56" s="25"/>
      <c r="B56" s="19" t="s">
        <v>35</v>
      </c>
      <c r="C56" s="19" t="s">
        <v>36</v>
      </c>
      <c r="D56" s="182" t="s">
        <v>37</v>
      </c>
      <c r="E56" s="182"/>
      <c r="F56" s="194">
        <v>49</v>
      </c>
      <c r="G56" s="194"/>
      <c r="H56" s="193"/>
      <c r="I56" s="193"/>
      <c r="J56" s="194">
        <f>F56+H56</f>
        <v>49</v>
      </c>
      <c r="K56" s="194"/>
    </row>
    <row r="57" spans="1:11" ht="35.85" customHeight="1" x14ac:dyDescent="0.2">
      <c r="A57" s="25"/>
      <c r="B57" s="19" t="s">
        <v>38</v>
      </c>
      <c r="C57" s="19" t="s">
        <v>36</v>
      </c>
      <c r="D57" s="182" t="s">
        <v>37</v>
      </c>
      <c r="E57" s="182"/>
      <c r="F57" s="194">
        <v>1282</v>
      </c>
      <c r="G57" s="194"/>
      <c r="H57" s="193"/>
      <c r="I57" s="193"/>
      <c r="J57" s="194">
        <f t="shared" ref="J57:J89" si="4">F57+H57</f>
        <v>1282</v>
      </c>
      <c r="K57" s="194"/>
    </row>
    <row r="58" spans="1:11" ht="63.75" customHeight="1" x14ac:dyDescent="0.2">
      <c r="A58" s="25"/>
      <c r="B58" s="19" t="s">
        <v>39</v>
      </c>
      <c r="C58" s="19" t="s">
        <v>36</v>
      </c>
      <c r="D58" s="182" t="s">
        <v>11</v>
      </c>
      <c r="E58" s="182"/>
      <c r="F58" s="195">
        <v>3305.22</v>
      </c>
      <c r="G58" s="195"/>
      <c r="H58" s="209">
        <v>131.83000000000001</v>
      </c>
      <c r="I58" s="209"/>
      <c r="J58" s="195">
        <f t="shared" si="4"/>
        <v>3437.0499999999997</v>
      </c>
      <c r="K58" s="195"/>
    </row>
    <row r="59" spans="1:11" ht="70.5" customHeight="1" x14ac:dyDescent="0.2">
      <c r="A59" s="25"/>
      <c r="B59" s="19" t="s">
        <v>40</v>
      </c>
      <c r="C59" s="19" t="s">
        <v>36</v>
      </c>
      <c r="D59" s="182" t="s">
        <v>11</v>
      </c>
      <c r="E59" s="182"/>
      <c r="F59" s="195">
        <v>4631.97</v>
      </c>
      <c r="G59" s="195"/>
      <c r="H59" s="209">
        <v>154.58000000000001</v>
      </c>
      <c r="I59" s="209"/>
      <c r="J59" s="195">
        <f t="shared" si="4"/>
        <v>4786.55</v>
      </c>
      <c r="K59" s="195"/>
    </row>
    <row r="60" spans="1:11" ht="309" customHeight="1" x14ac:dyDescent="0.2">
      <c r="A60" s="25"/>
      <c r="B60" s="19" t="s">
        <v>301</v>
      </c>
      <c r="C60" s="19" t="s">
        <v>41</v>
      </c>
      <c r="D60" s="182" t="s">
        <v>274</v>
      </c>
      <c r="E60" s="182"/>
      <c r="F60" s="196"/>
      <c r="G60" s="196"/>
      <c r="H60" s="197">
        <v>5908500</v>
      </c>
      <c r="I60" s="197"/>
      <c r="J60" s="197">
        <f t="shared" si="4"/>
        <v>5908500</v>
      </c>
      <c r="K60" s="197"/>
    </row>
    <row r="61" spans="1:11" ht="291.75" customHeight="1" x14ac:dyDescent="0.2">
      <c r="A61" s="25"/>
      <c r="B61" s="19" t="s">
        <v>305</v>
      </c>
      <c r="C61" s="19" t="s">
        <v>41</v>
      </c>
      <c r="D61" s="182" t="s">
        <v>274</v>
      </c>
      <c r="E61" s="182"/>
      <c r="F61" s="196"/>
      <c r="G61" s="196"/>
      <c r="H61" s="197">
        <v>2692340.89</v>
      </c>
      <c r="I61" s="197"/>
      <c r="J61" s="197">
        <f t="shared" si="4"/>
        <v>2692340.89</v>
      </c>
      <c r="K61" s="197"/>
    </row>
    <row r="62" spans="1:11" s="69" customFormat="1" ht="249" customHeight="1" x14ac:dyDescent="0.2">
      <c r="A62" s="68"/>
      <c r="B62" s="67" t="s">
        <v>310</v>
      </c>
      <c r="C62" s="67" t="s">
        <v>41</v>
      </c>
      <c r="D62" s="182" t="s">
        <v>274</v>
      </c>
      <c r="E62" s="182"/>
      <c r="F62" s="211">
        <v>1128060</v>
      </c>
      <c r="G62" s="212"/>
      <c r="H62" s="200"/>
      <c r="I62" s="201"/>
      <c r="J62" s="200">
        <f>F62+H62</f>
        <v>1128060</v>
      </c>
      <c r="K62" s="201"/>
    </row>
    <row r="63" spans="1:11" ht="81" customHeight="1" x14ac:dyDescent="0.2">
      <c r="A63" s="25"/>
      <c r="B63" s="19" t="s">
        <v>311</v>
      </c>
      <c r="C63" s="67" t="s">
        <v>41</v>
      </c>
      <c r="D63" s="182" t="s">
        <v>312</v>
      </c>
      <c r="E63" s="182"/>
      <c r="F63" s="211">
        <v>1080000</v>
      </c>
      <c r="G63" s="212"/>
      <c r="H63" s="200"/>
      <c r="I63" s="201"/>
      <c r="J63" s="200">
        <f t="shared" si="4"/>
        <v>1080000</v>
      </c>
      <c r="K63" s="201"/>
    </row>
    <row r="64" spans="1:11" ht="228.75" customHeight="1" x14ac:dyDescent="0.2">
      <c r="A64" s="25"/>
      <c r="B64" s="19" t="s">
        <v>313</v>
      </c>
      <c r="C64" s="67" t="s">
        <v>41</v>
      </c>
      <c r="D64" s="182" t="s">
        <v>274</v>
      </c>
      <c r="E64" s="182"/>
      <c r="F64" s="211">
        <v>260500</v>
      </c>
      <c r="G64" s="212"/>
      <c r="H64" s="200">
        <v>982500</v>
      </c>
      <c r="I64" s="201"/>
      <c r="J64" s="200">
        <f t="shared" si="4"/>
        <v>1243000</v>
      </c>
      <c r="K64" s="201"/>
    </row>
    <row r="65" spans="1:11" ht="85.5" customHeight="1" x14ac:dyDescent="0.2">
      <c r="A65" s="25"/>
      <c r="B65" s="19" t="s">
        <v>302</v>
      </c>
      <c r="C65" s="67" t="s">
        <v>41</v>
      </c>
      <c r="D65" s="182" t="s">
        <v>306</v>
      </c>
      <c r="E65" s="182"/>
      <c r="F65" s="211"/>
      <c r="G65" s="212"/>
      <c r="H65" s="211">
        <v>2000000</v>
      </c>
      <c r="I65" s="212"/>
      <c r="J65" s="200">
        <f t="shared" si="4"/>
        <v>2000000</v>
      </c>
      <c r="K65" s="201"/>
    </row>
    <row r="66" spans="1:11" s="79" customFormat="1" ht="85.5" customHeight="1" x14ac:dyDescent="0.2">
      <c r="A66" s="81"/>
      <c r="B66" s="80" t="s">
        <v>303</v>
      </c>
      <c r="C66" s="80" t="s">
        <v>41</v>
      </c>
      <c r="D66" s="182" t="s">
        <v>281</v>
      </c>
      <c r="E66" s="182"/>
      <c r="F66" s="82"/>
      <c r="G66" s="83">
        <v>1914540</v>
      </c>
      <c r="H66" s="211">
        <v>3037850</v>
      </c>
      <c r="I66" s="212"/>
      <c r="J66" s="200">
        <f>G66+H66</f>
        <v>4952390</v>
      </c>
      <c r="K66" s="201"/>
    </row>
    <row r="67" spans="1:11" ht="66" customHeight="1" x14ac:dyDescent="0.2">
      <c r="A67" s="25"/>
      <c r="B67" s="19" t="s">
        <v>108</v>
      </c>
      <c r="C67" s="67" t="s">
        <v>41</v>
      </c>
      <c r="D67" s="182" t="s">
        <v>200</v>
      </c>
      <c r="E67" s="182"/>
      <c r="F67" s="211"/>
      <c r="G67" s="212"/>
      <c r="H67" s="211">
        <v>3000000</v>
      </c>
      <c r="I67" s="212"/>
      <c r="J67" s="200">
        <f t="shared" si="4"/>
        <v>3000000</v>
      </c>
      <c r="K67" s="201"/>
    </row>
    <row r="68" spans="1:11" ht="66" customHeight="1" x14ac:dyDescent="0.2">
      <c r="A68" s="36"/>
      <c r="B68" s="35" t="s">
        <v>257</v>
      </c>
      <c r="C68" s="67" t="s">
        <v>41</v>
      </c>
      <c r="D68" s="182" t="s">
        <v>203</v>
      </c>
      <c r="E68" s="182"/>
      <c r="F68" s="219">
        <v>57550</v>
      </c>
      <c r="G68" s="220"/>
      <c r="H68" s="200">
        <v>92450</v>
      </c>
      <c r="I68" s="201"/>
      <c r="J68" s="200">
        <f t="shared" ref="J68" si="5">F68+H68</f>
        <v>150000</v>
      </c>
      <c r="K68" s="201"/>
    </row>
    <row r="69" spans="1:11" ht="35.85" customHeight="1" x14ac:dyDescent="0.2">
      <c r="A69" s="25">
        <v>2</v>
      </c>
      <c r="B69" s="5" t="s">
        <v>14</v>
      </c>
      <c r="C69" s="19"/>
      <c r="D69" s="182"/>
      <c r="E69" s="182"/>
      <c r="F69" s="194"/>
      <c r="G69" s="194"/>
      <c r="H69" s="193"/>
      <c r="I69" s="193"/>
      <c r="J69" s="200"/>
      <c r="K69" s="201"/>
    </row>
    <row r="70" spans="1:11" ht="83.25" customHeight="1" x14ac:dyDescent="0.2">
      <c r="A70" s="25"/>
      <c r="B70" s="19" t="s">
        <v>42</v>
      </c>
      <c r="C70" s="19" t="s">
        <v>43</v>
      </c>
      <c r="D70" s="182" t="s">
        <v>126</v>
      </c>
      <c r="E70" s="182"/>
      <c r="F70" s="194">
        <v>36944</v>
      </c>
      <c r="G70" s="194"/>
      <c r="H70" s="204"/>
      <c r="I70" s="204"/>
      <c r="J70" s="202">
        <f t="shared" ref="J70:J77" si="6">F70+H70</f>
        <v>36944</v>
      </c>
      <c r="K70" s="203"/>
    </row>
    <row r="71" spans="1:11" ht="61.5" customHeight="1" x14ac:dyDescent="0.2">
      <c r="A71" s="25"/>
      <c r="B71" s="19" t="s">
        <v>110</v>
      </c>
      <c r="C71" s="19" t="s">
        <v>36</v>
      </c>
      <c r="D71" s="182" t="s">
        <v>204</v>
      </c>
      <c r="E71" s="182"/>
      <c r="F71" s="194"/>
      <c r="G71" s="194"/>
      <c r="H71" s="193">
        <v>1</v>
      </c>
      <c r="I71" s="193"/>
      <c r="J71" s="202">
        <f t="shared" si="6"/>
        <v>1</v>
      </c>
      <c r="K71" s="203"/>
    </row>
    <row r="72" spans="1:11" ht="75" customHeight="1" x14ac:dyDescent="0.2">
      <c r="A72" s="25"/>
      <c r="B72" s="19" t="s">
        <v>44</v>
      </c>
      <c r="C72" s="19" t="s">
        <v>36</v>
      </c>
      <c r="D72" s="182" t="s">
        <v>274</v>
      </c>
      <c r="E72" s="182"/>
      <c r="F72" s="193">
        <v>5</v>
      </c>
      <c r="G72" s="193"/>
      <c r="H72" s="194"/>
      <c r="I72" s="194"/>
      <c r="J72" s="202">
        <v>5</v>
      </c>
      <c r="K72" s="203"/>
    </row>
    <row r="73" spans="1:11" ht="98.25" customHeight="1" x14ac:dyDescent="0.2">
      <c r="A73" s="25"/>
      <c r="B73" s="19" t="s">
        <v>196</v>
      </c>
      <c r="C73" s="19" t="s">
        <v>36</v>
      </c>
      <c r="D73" s="182" t="s">
        <v>274</v>
      </c>
      <c r="E73" s="182"/>
      <c r="F73" s="193">
        <v>1</v>
      </c>
      <c r="G73" s="193"/>
      <c r="H73" s="194">
        <v>6</v>
      </c>
      <c r="I73" s="194"/>
      <c r="J73" s="202">
        <f t="shared" si="6"/>
        <v>7</v>
      </c>
      <c r="K73" s="203"/>
    </row>
    <row r="74" spans="1:11" ht="97.5" customHeight="1" x14ac:dyDescent="0.2">
      <c r="A74" s="25"/>
      <c r="B74" s="19" t="s">
        <v>307</v>
      </c>
      <c r="C74" s="19" t="s">
        <v>36</v>
      </c>
      <c r="D74" s="182" t="s">
        <v>274</v>
      </c>
      <c r="E74" s="182"/>
      <c r="F74" s="193">
        <v>9</v>
      </c>
      <c r="G74" s="193"/>
      <c r="H74" s="194">
        <v>13</v>
      </c>
      <c r="I74" s="194"/>
      <c r="J74" s="202">
        <f t="shared" si="6"/>
        <v>22</v>
      </c>
      <c r="K74" s="203"/>
    </row>
    <row r="75" spans="1:11" ht="50.25" customHeight="1" x14ac:dyDescent="0.2">
      <c r="A75" s="26"/>
      <c r="B75" s="19" t="s">
        <v>114</v>
      </c>
      <c r="C75" s="19" t="s">
        <v>36</v>
      </c>
      <c r="D75" s="182" t="s">
        <v>203</v>
      </c>
      <c r="E75" s="182"/>
      <c r="F75" s="193"/>
      <c r="G75" s="193"/>
      <c r="H75" s="194">
        <v>15</v>
      </c>
      <c r="I75" s="194"/>
      <c r="J75" s="202">
        <f t="shared" si="6"/>
        <v>15</v>
      </c>
      <c r="K75" s="203"/>
    </row>
    <row r="76" spans="1:11" ht="50.25" customHeight="1" x14ac:dyDescent="0.2">
      <c r="A76" s="26"/>
      <c r="B76" s="19" t="s">
        <v>113</v>
      </c>
      <c r="C76" s="19" t="s">
        <v>36</v>
      </c>
      <c r="D76" s="182" t="s">
        <v>203</v>
      </c>
      <c r="E76" s="182"/>
      <c r="F76" s="205"/>
      <c r="G76" s="206"/>
      <c r="H76" s="194">
        <v>41</v>
      </c>
      <c r="I76" s="194"/>
      <c r="J76" s="202">
        <f t="shared" si="6"/>
        <v>41</v>
      </c>
      <c r="K76" s="203"/>
    </row>
    <row r="77" spans="1:11" ht="78.75" customHeight="1" x14ac:dyDescent="0.2">
      <c r="A77" s="25"/>
      <c r="B77" s="19" t="s">
        <v>55</v>
      </c>
      <c r="C77" s="19" t="s">
        <v>36</v>
      </c>
      <c r="D77" s="182" t="s">
        <v>274</v>
      </c>
      <c r="E77" s="182"/>
      <c r="F77" s="193"/>
      <c r="G77" s="193"/>
      <c r="H77" s="193">
        <v>8</v>
      </c>
      <c r="I77" s="193"/>
      <c r="J77" s="202">
        <f t="shared" si="6"/>
        <v>8</v>
      </c>
      <c r="K77" s="203"/>
    </row>
    <row r="78" spans="1:11" s="116" customFormat="1" ht="78.75" customHeight="1" x14ac:dyDescent="0.2">
      <c r="A78" s="114"/>
      <c r="B78" s="113" t="s">
        <v>308</v>
      </c>
      <c r="C78" s="113" t="s">
        <v>36</v>
      </c>
      <c r="D78" s="182" t="s">
        <v>281</v>
      </c>
      <c r="E78" s="182"/>
      <c r="F78" s="205"/>
      <c r="G78" s="206"/>
      <c r="H78" s="205">
        <v>2</v>
      </c>
      <c r="I78" s="206"/>
      <c r="J78" s="202">
        <f t="shared" ref="J78" si="7">F78+H78</f>
        <v>2</v>
      </c>
      <c r="K78" s="203"/>
    </row>
    <row r="79" spans="1:11" ht="30" customHeight="1" x14ac:dyDescent="0.2">
      <c r="A79" s="25">
        <v>3</v>
      </c>
      <c r="B79" s="5" t="s">
        <v>13</v>
      </c>
      <c r="C79" s="19"/>
      <c r="D79" s="182"/>
      <c r="E79" s="216"/>
      <c r="F79" s="217"/>
      <c r="G79" s="217"/>
      <c r="H79" s="194"/>
      <c r="I79" s="194"/>
      <c r="J79" s="194"/>
      <c r="K79" s="194"/>
    </row>
    <row r="80" spans="1:11" ht="45" customHeight="1" x14ac:dyDescent="0.2">
      <c r="A80" s="25"/>
      <c r="B80" s="19" t="s">
        <v>115</v>
      </c>
      <c r="C80" s="19" t="s">
        <v>41</v>
      </c>
      <c r="D80" s="182" t="s">
        <v>46</v>
      </c>
      <c r="E80" s="182"/>
      <c r="F80" s="194">
        <v>7805</v>
      </c>
      <c r="G80" s="194"/>
      <c r="H80" s="193">
        <v>1902</v>
      </c>
      <c r="I80" s="193"/>
      <c r="J80" s="194">
        <f t="shared" si="4"/>
        <v>9707</v>
      </c>
      <c r="K80" s="194"/>
    </row>
    <row r="81" spans="1:11" ht="39" customHeight="1" x14ac:dyDescent="0.2">
      <c r="A81" s="25"/>
      <c r="B81" s="19" t="s">
        <v>45</v>
      </c>
      <c r="C81" s="19" t="s">
        <v>43</v>
      </c>
      <c r="D81" s="182" t="s">
        <v>46</v>
      </c>
      <c r="E81" s="182"/>
      <c r="F81" s="193">
        <v>29</v>
      </c>
      <c r="G81" s="193"/>
      <c r="H81" s="197"/>
      <c r="I81" s="197"/>
      <c r="J81" s="194">
        <f t="shared" si="4"/>
        <v>29</v>
      </c>
      <c r="K81" s="194"/>
    </row>
    <row r="82" spans="1:11" ht="46.5" customHeight="1" x14ac:dyDescent="0.2">
      <c r="A82" s="25"/>
      <c r="B82" s="19" t="s">
        <v>201</v>
      </c>
      <c r="C82" s="19" t="s">
        <v>41</v>
      </c>
      <c r="D82" s="182" t="s">
        <v>46</v>
      </c>
      <c r="E82" s="182"/>
      <c r="F82" s="193"/>
      <c r="G82" s="193"/>
      <c r="H82" s="197">
        <v>100000</v>
      </c>
      <c r="I82" s="197"/>
      <c r="J82" s="195">
        <f>H82</f>
        <v>100000</v>
      </c>
      <c r="K82" s="195"/>
    </row>
    <row r="83" spans="1:11" ht="43.5" customHeight="1" x14ac:dyDescent="0.2">
      <c r="A83" s="26"/>
      <c r="B83" s="19" t="s">
        <v>202</v>
      </c>
      <c r="C83" s="40" t="s">
        <v>41</v>
      </c>
      <c r="D83" s="182" t="s">
        <v>46</v>
      </c>
      <c r="E83" s="182"/>
      <c r="F83" s="193"/>
      <c r="G83" s="193"/>
      <c r="H83" s="197">
        <v>200000</v>
      </c>
      <c r="I83" s="197"/>
      <c r="J83" s="195">
        <f>H83</f>
        <v>200000</v>
      </c>
      <c r="K83" s="195"/>
    </row>
    <row r="84" spans="1:11" s="116" customFormat="1" ht="60.75" customHeight="1" x14ac:dyDescent="0.2">
      <c r="A84" s="115"/>
      <c r="B84" s="113" t="s">
        <v>309</v>
      </c>
      <c r="C84" s="113" t="s">
        <v>41</v>
      </c>
      <c r="D84" s="182" t="s">
        <v>46</v>
      </c>
      <c r="E84" s="182"/>
      <c r="F84" s="205"/>
      <c r="G84" s="206"/>
      <c r="H84" s="200">
        <v>24000</v>
      </c>
      <c r="I84" s="201"/>
      <c r="J84" s="198">
        <v>24000</v>
      </c>
      <c r="K84" s="199"/>
    </row>
    <row r="85" spans="1:11" ht="21.95" customHeight="1" x14ac:dyDescent="0.2">
      <c r="A85" s="25">
        <v>4</v>
      </c>
      <c r="B85" s="5" t="s">
        <v>12</v>
      </c>
      <c r="C85" s="19"/>
      <c r="D85" s="182"/>
      <c r="E85" s="182"/>
      <c r="F85" s="194"/>
      <c r="G85" s="194"/>
      <c r="H85" s="193"/>
      <c r="I85" s="193"/>
      <c r="J85" s="194">
        <f t="shared" si="4"/>
        <v>0</v>
      </c>
      <c r="K85" s="194"/>
    </row>
    <row r="86" spans="1:11" ht="21.95" customHeight="1" x14ac:dyDescent="0.2">
      <c r="A86" s="25"/>
      <c r="B86" s="19" t="s">
        <v>48</v>
      </c>
      <c r="C86" s="19" t="s">
        <v>43</v>
      </c>
      <c r="D86" s="182" t="s">
        <v>49</v>
      </c>
      <c r="E86" s="182"/>
      <c r="F86" s="194">
        <v>1718</v>
      </c>
      <c r="G86" s="194"/>
      <c r="H86" s="193"/>
      <c r="I86" s="193"/>
      <c r="J86" s="194">
        <f t="shared" si="4"/>
        <v>1718</v>
      </c>
      <c r="K86" s="194"/>
    </row>
    <row r="87" spans="1:11" ht="27" customHeight="1" x14ac:dyDescent="0.2">
      <c r="A87" s="25"/>
      <c r="B87" s="19" t="s">
        <v>50</v>
      </c>
      <c r="C87" s="19" t="s">
        <v>51</v>
      </c>
      <c r="D87" s="182" t="s">
        <v>49</v>
      </c>
      <c r="E87" s="182"/>
      <c r="F87" s="194">
        <v>9</v>
      </c>
      <c r="G87" s="194"/>
      <c r="H87" s="193"/>
      <c r="I87" s="193"/>
      <c r="J87" s="194">
        <f t="shared" si="4"/>
        <v>9</v>
      </c>
      <c r="K87" s="194"/>
    </row>
    <row r="88" spans="1:11" ht="38.25" customHeight="1" x14ac:dyDescent="0.2">
      <c r="A88" s="25"/>
      <c r="B88" s="19" t="s">
        <v>52</v>
      </c>
      <c r="C88" s="19" t="s">
        <v>51</v>
      </c>
      <c r="D88" s="182" t="s">
        <v>46</v>
      </c>
      <c r="E88" s="182"/>
      <c r="F88" s="193">
        <v>3</v>
      </c>
      <c r="G88" s="193"/>
      <c r="H88" s="209"/>
      <c r="I88" s="209"/>
      <c r="J88" s="194">
        <f t="shared" si="4"/>
        <v>3</v>
      </c>
      <c r="K88" s="194"/>
    </row>
    <row r="89" spans="1:11" ht="31.5" x14ac:dyDescent="0.2">
      <c r="A89" s="27"/>
      <c r="B89" s="19" t="s">
        <v>53</v>
      </c>
      <c r="C89" s="19" t="s">
        <v>51</v>
      </c>
      <c r="D89" s="182" t="s">
        <v>46</v>
      </c>
      <c r="E89" s="182"/>
      <c r="F89" s="209"/>
      <c r="G89" s="209"/>
      <c r="H89" s="209">
        <v>40.9</v>
      </c>
      <c r="I89" s="209"/>
      <c r="J89" s="209">
        <f t="shared" si="4"/>
        <v>40.9</v>
      </c>
      <c r="K89" s="209"/>
    </row>
    <row r="90" spans="1:11" ht="31.5" x14ac:dyDescent="0.2">
      <c r="A90" s="27"/>
      <c r="B90" s="19" t="s">
        <v>54</v>
      </c>
      <c r="C90" s="27"/>
      <c r="D90" s="205"/>
      <c r="E90" s="206"/>
      <c r="F90" s="205">
        <v>93.1</v>
      </c>
      <c r="G90" s="206"/>
      <c r="H90" s="205">
        <v>65.7</v>
      </c>
      <c r="I90" s="206"/>
      <c r="J90" s="205">
        <v>87.7</v>
      </c>
      <c r="K90" s="206"/>
    </row>
    <row r="91" spans="1:11" s="1" customFormat="1" ht="47.25" customHeight="1" x14ac:dyDescent="0.25">
      <c r="A91" s="207" t="s">
        <v>268</v>
      </c>
      <c r="B91" s="207"/>
      <c r="C91" s="17"/>
      <c r="D91" s="17"/>
      <c r="E91" s="17"/>
      <c r="F91" s="17"/>
      <c r="G91" s="17"/>
      <c r="H91" s="17"/>
      <c r="I91" s="17"/>
      <c r="J91" s="17"/>
      <c r="K91" s="17"/>
    </row>
    <row r="92" spans="1:11" s="1" customFormat="1" ht="15.75" x14ac:dyDescent="0.2">
      <c r="A92" s="28"/>
      <c r="B92" s="17"/>
      <c r="C92" s="17"/>
      <c r="D92" s="17"/>
      <c r="E92" s="13"/>
      <c r="F92" s="17"/>
      <c r="G92" s="17"/>
      <c r="H92" s="208" t="s">
        <v>195</v>
      </c>
      <c r="I92" s="208"/>
      <c r="J92" s="208"/>
      <c r="K92" s="208"/>
    </row>
    <row r="93" spans="1:11" s="1" customFormat="1" ht="63.75" customHeight="1" x14ac:dyDescent="0.25">
      <c r="A93" s="207" t="s">
        <v>59</v>
      </c>
      <c r="B93" s="207"/>
      <c r="C93" s="17"/>
      <c r="D93" s="17"/>
      <c r="E93" s="22" t="s">
        <v>0</v>
      </c>
      <c r="F93" s="17"/>
      <c r="G93" s="17"/>
      <c r="H93" s="174" t="s">
        <v>58</v>
      </c>
      <c r="I93" s="174"/>
      <c r="J93" s="174"/>
      <c r="K93" s="174"/>
    </row>
    <row r="94" spans="1:11" s="1" customFormat="1" ht="38.25" customHeight="1" x14ac:dyDescent="0.25">
      <c r="A94" s="207" t="s">
        <v>61</v>
      </c>
      <c r="B94" s="207"/>
      <c r="C94" s="17"/>
      <c r="D94" s="17"/>
      <c r="E94" s="17"/>
      <c r="F94" s="17"/>
      <c r="G94" s="17"/>
      <c r="H94" s="174"/>
      <c r="I94" s="174"/>
      <c r="J94" s="174"/>
      <c r="K94" s="174"/>
    </row>
    <row r="95" spans="1:11" s="1" customFormat="1" ht="20.25" customHeight="1" x14ac:dyDescent="0.2">
      <c r="A95" s="28"/>
      <c r="B95" s="17"/>
      <c r="C95" s="17"/>
      <c r="D95" s="17"/>
      <c r="E95" s="13"/>
      <c r="F95" s="17"/>
      <c r="G95" s="17"/>
      <c r="H95" s="215" t="s">
        <v>60</v>
      </c>
      <c r="I95" s="215"/>
      <c r="J95" s="215"/>
      <c r="K95" s="215"/>
    </row>
    <row r="96" spans="1:11" s="1" customFormat="1" ht="34.5" customHeight="1" x14ac:dyDescent="0.2">
      <c r="A96" s="28" t="s">
        <v>62</v>
      </c>
      <c r="B96" s="17"/>
      <c r="C96" s="28"/>
      <c r="D96" s="17"/>
      <c r="E96" s="22" t="s">
        <v>0</v>
      </c>
      <c r="F96" s="22"/>
      <c r="G96" s="17"/>
      <c r="H96" s="174" t="s">
        <v>58</v>
      </c>
      <c r="I96" s="174"/>
      <c r="J96" s="174"/>
      <c r="K96" s="174"/>
    </row>
    <row r="97" spans="1:11" ht="15.75" x14ac:dyDescent="0.2">
      <c r="B97" s="28"/>
      <c r="C97" s="28"/>
      <c r="D97" s="17"/>
      <c r="E97" s="22"/>
      <c r="F97" s="22"/>
      <c r="G97" s="17"/>
      <c r="H97" s="174"/>
      <c r="I97" s="174"/>
      <c r="J97" s="174"/>
      <c r="K97" s="174"/>
    </row>
    <row r="98" spans="1:11" ht="15.75" x14ac:dyDescent="0.2">
      <c r="A98" s="111"/>
      <c r="B98" s="86"/>
    </row>
    <row r="99" spans="1:11" x14ac:dyDescent="0.2">
      <c r="A99" s="111"/>
      <c r="B99" s="111"/>
    </row>
    <row r="100" spans="1:11" x14ac:dyDescent="0.2">
      <c r="A100" s="221"/>
      <c r="B100" s="221"/>
    </row>
  </sheetData>
  <mergeCells count="252">
    <mergeCell ref="D78:E78"/>
    <mergeCell ref="F78:G78"/>
    <mergeCell ref="H78:I78"/>
    <mergeCell ref="J78:K78"/>
    <mergeCell ref="D84:E84"/>
    <mergeCell ref="F84:G84"/>
    <mergeCell ref="H84:I84"/>
    <mergeCell ref="J84:K84"/>
    <mergeCell ref="A100:B100"/>
    <mergeCell ref="H95:K95"/>
    <mergeCell ref="H96:K96"/>
    <mergeCell ref="H97:K97"/>
    <mergeCell ref="A91:B91"/>
    <mergeCell ref="H92:K92"/>
    <mergeCell ref="A93:B93"/>
    <mergeCell ref="H93:K93"/>
    <mergeCell ref="A94:B94"/>
    <mergeCell ref="H94:K94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5:E65"/>
    <mergeCell ref="F65:G65"/>
    <mergeCell ref="H65:I65"/>
    <mergeCell ref="J65:K65"/>
    <mergeCell ref="D67:E67"/>
    <mergeCell ref="F67:G67"/>
    <mergeCell ref="H67:I67"/>
    <mergeCell ref="J67:K67"/>
    <mergeCell ref="D66:E66"/>
    <mergeCell ref="H66:I66"/>
    <mergeCell ref="J66:K66"/>
    <mergeCell ref="D64:E64"/>
    <mergeCell ref="F64:G64"/>
    <mergeCell ref="H64:I64"/>
    <mergeCell ref="J64:K64"/>
    <mergeCell ref="D63:E63"/>
    <mergeCell ref="F63:G63"/>
    <mergeCell ref="H63:I63"/>
    <mergeCell ref="J63:K63"/>
    <mergeCell ref="D62:E62"/>
    <mergeCell ref="F62:G62"/>
    <mergeCell ref="H62:I62"/>
    <mergeCell ref="J62:K62"/>
    <mergeCell ref="D60:E60"/>
    <mergeCell ref="F60:G60"/>
    <mergeCell ref="H60:I60"/>
    <mergeCell ref="J60:K60"/>
    <mergeCell ref="D61:E61"/>
    <mergeCell ref="F61:G61"/>
    <mergeCell ref="H61:I61"/>
    <mergeCell ref="J61:K61"/>
    <mergeCell ref="D59:E59"/>
    <mergeCell ref="F59:G59"/>
    <mergeCell ref="H59:I59"/>
    <mergeCell ref="J59:K59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A41:C41"/>
    <mergeCell ref="D41:E41"/>
    <mergeCell ref="F41:G41"/>
    <mergeCell ref="H41:I41"/>
    <mergeCell ref="A43:H43"/>
    <mergeCell ref="A44:I44"/>
    <mergeCell ref="B40:C40"/>
    <mergeCell ref="D40:E40"/>
    <mergeCell ref="F40:G40"/>
    <mergeCell ref="H40:I40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A33:I33"/>
    <mergeCell ref="B34:C34"/>
    <mergeCell ref="D34:E34"/>
    <mergeCell ref="F34:G34"/>
    <mergeCell ref="H34:I34"/>
    <mergeCell ref="B35:C35"/>
    <mergeCell ref="D35:E35"/>
    <mergeCell ref="F35:G35"/>
    <mergeCell ref="H35:I35"/>
    <mergeCell ref="B23:H23"/>
    <mergeCell ref="A25:K25"/>
    <mergeCell ref="A27:K27"/>
    <mergeCell ref="B29:H29"/>
    <mergeCell ref="B30:H30"/>
    <mergeCell ref="A32:H32"/>
    <mergeCell ref="A15:K15"/>
    <mergeCell ref="A16:K16"/>
    <mergeCell ref="A17:K17"/>
    <mergeCell ref="A18:K18"/>
    <mergeCell ref="A20:K20"/>
    <mergeCell ref="B22:H22"/>
    <mergeCell ref="A19:K19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G1:K1"/>
    <mergeCell ref="A2:K2"/>
    <mergeCell ref="B3:F3"/>
    <mergeCell ref="G3:K3"/>
    <mergeCell ref="B4:F4"/>
    <mergeCell ref="G4:K4"/>
    <mergeCell ref="A9:K9"/>
    <mergeCell ref="A10:K10"/>
    <mergeCell ref="A11:K11"/>
  </mergeCells>
  <pageMargins left="0.25" right="0.25" top="0.75" bottom="0.75" header="0.3" footer="0.3"/>
  <pageSetup paperSize="9" scale="6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6"/>
  <sheetViews>
    <sheetView topLeftCell="A72" zoomScale="80" zoomScaleNormal="80" workbookViewId="0">
      <selection activeCell="A92" sqref="A84:B92"/>
    </sheetView>
  </sheetViews>
  <sheetFormatPr defaultRowHeight="12.75" x14ac:dyDescent="0.2"/>
  <cols>
    <col min="1" max="1" width="22.5" style="20" customWidth="1"/>
    <col min="2" max="2" width="4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/>
    <col min="11" max="11" width="14.1640625" style="20" customWidth="1"/>
    <col min="12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169" t="s">
        <v>260</v>
      </c>
      <c r="H1" s="170"/>
      <c r="I1" s="170"/>
      <c r="J1" s="170"/>
      <c r="K1" s="170"/>
    </row>
    <row r="2" spans="1:11" ht="37.5" customHeight="1" x14ac:dyDescent="0.2">
      <c r="A2" s="171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99" customHeight="1" x14ac:dyDescent="0.2">
      <c r="A3" s="18" t="s">
        <v>63</v>
      </c>
      <c r="B3" s="173" t="s">
        <v>64</v>
      </c>
      <c r="C3" s="173"/>
      <c r="D3" s="173"/>
      <c r="E3" s="173"/>
      <c r="F3" s="173"/>
      <c r="G3" s="174" t="s">
        <v>65</v>
      </c>
      <c r="H3" s="174"/>
      <c r="I3" s="174"/>
      <c r="J3" s="174"/>
      <c r="K3" s="174"/>
    </row>
    <row r="4" spans="1:11" ht="87.75" customHeight="1" x14ac:dyDescent="0.2">
      <c r="A4" s="4" t="s">
        <v>66</v>
      </c>
      <c r="B4" s="173" t="s">
        <v>67</v>
      </c>
      <c r="C4" s="173"/>
      <c r="D4" s="173"/>
      <c r="E4" s="173"/>
      <c r="F4" s="173"/>
      <c r="G4" s="173" t="s">
        <v>68</v>
      </c>
      <c r="H4" s="173"/>
      <c r="I4" s="173"/>
      <c r="J4" s="173"/>
      <c r="K4" s="173"/>
    </row>
    <row r="5" spans="1:11" ht="204.75" customHeight="1" x14ac:dyDescent="0.2">
      <c r="A5" s="4" t="s">
        <v>118</v>
      </c>
      <c r="B5" s="174" t="s">
        <v>119</v>
      </c>
      <c r="C5" s="173"/>
      <c r="D5" s="29" t="s">
        <v>120</v>
      </c>
      <c r="E5" s="177" t="s">
        <v>249</v>
      </c>
      <c r="F5" s="173"/>
      <c r="G5" s="174" t="s">
        <v>121</v>
      </c>
      <c r="H5" s="173"/>
      <c r="I5" s="173"/>
      <c r="J5" s="173"/>
      <c r="K5" s="173"/>
    </row>
    <row r="6" spans="1:11" ht="49.5" customHeight="1" x14ac:dyDescent="0.2">
      <c r="A6" s="169" t="s">
        <v>275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1" ht="35.25" customHeight="1" x14ac:dyDescent="0.2">
      <c r="A7" s="169" t="s">
        <v>71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1" ht="23.25" customHeight="1" x14ac:dyDescent="0.2">
      <c r="A8" s="169" t="s">
        <v>72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ht="23.25" customHeight="1" x14ac:dyDescent="0.2">
      <c r="A9" s="169" t="s">
        <v>73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ht="23.25" customHeight="1" x14ac:dyDescent="0.2">
      <c r="A10" s="169" t="s">
        <v>74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1" ht="23.25" customHeight="1" x14ac:dyDescent="0.2">
      <c r="A11" s="175" t="s">
        <v>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1" ht="23.25" customHeight="1" x14ac:dyDescent="0.2">
      <c r="A12" s="169" t="s">
        <v>75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ht="23.25" customHeight="1" x14ac:dyDescent="0.2">
      <c r="A13" s="175" t="s">
        <v>117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</row>
    <row r="14" spans="1:11" ht="23.25" customHeight="1" x14ac:dyDescent="0.2">
      <c r="A14" s="175" t="s">
        <v>2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  <row r="15" spans="1:11" ht="34.5" customHeight="1" x14ac:dyDescent="0.2">
      <c r="A15" s="169" t="s">
        <v>76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</row>
    <row r="16" spans="1:11" ht="23.25" customHeight="1" x14ac:dyDescent="0.2">
      <c r="A16" s="175" t="s">
        <v>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</row>
    <row r="17" spans="1:11" ht="23.25" customHeight="1" x14ac:dyDescent="0.2">
      <c r="A17" s="175" t="s">
        <v>116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</row>
    <row r="18" spans="1:11" ht="23.25" customHeight="1" x14ac:dyDescent="0.2">
      <c r="A18" s="169" t="s">
        <v>205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</row>
    <row r="19" spans="1:11" s="78" customFormat="1" ht="23.25" customHeight="1" x14ac:dyDescent="0.2">
      <c r="A19" s="169" t="s">
        <v>259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1" ht="23.25" customHeight="1" x14ac:dyDescent="0.2">
      <c r="A20" s="169" t="s">
        <v>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</row>
    <row r="21" spans="1:11" ht="9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3.25" customHeight="1" x14ac:dyDescent="0.2">
      <c r="A22" s="2" t="s">
        <v>16</v>
      </c>
      <c r="B22" s="181" t="s">
        <v>5</v>
      </c>
      <c r="C22" s="181"/>
      <c r="D22" s="181"/>
      <c r="E22" s="181"/>
      <c r="F22" s="181"/>
      <c r="G22" s="181"/>
      <c r="H22" s="181"/>
      <c r="I22" s="17"/>
      <c r="J22" s="17"/>
      <c r="K22" s="17"/>
    </row>
    <row r="23" spans="1:11" ht="55.5" customHeight="1" x14ac:dyDescent="0.2">
      <c r="A23" s="7">
        <v>1</v>
      </c>
      <c r="B23" s="182" t="s">
        <v>250</v>
      </c>
      <c r="C23" s="182"/>
      <c r="D23" s="182"/>
      <c r="E23" s="182"/>
      <c r="F23" s="182"/>
      <c r="G23" s="182"/>
      <c r="H23" s="182"/>
      <c r="I23" s="17"/>
      <c r="J23" s="17"/>
      <c r="K23" s="17"/>
    </row>
    <row r="24" spans="1:11" ht="12" customHeight="1" x14ac:dyDescent="0.2">
      <c r="A24" s="8"/>
      <c r="B24" s="18"/>
      <c r="C24" s="18"/>
      <c r="D24" s="18"/>
      <c r="E24" s="18"/>
      <c r="F24" s="18"/>
      <c r="G24" s="18"/>
      <c r="H24" s="18"/>
      <c r="I24" s="17"/>
      <c r="J24" s="17"/>
      <c r="K24" s="17"/>
    </row>
    <row r="25" spans="1:11" ht="23.25" customHeight="1" x14ac:dyDescent="0.2">
      <c r="A25" s="169" t="s">
        <v>122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1" ht="10.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3.25" customHeight="1" x14ac:dyDescent="0.2">
      <c r="A27" s="169" t="s">
        <v>6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</row>
    <row r="28" spans="1:11" ht="9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23.25" customHeight="1" x14ac:dyDescent="0.2">
      <c r="A29" s="2" t="s">
        <v>16</v>
      </c>
      <c r="B29" s="181" t="s">
        <v>18</v>
      </c>
      <c r="C29" s="181"/>
      <c r="D29" s="181"/>
      <c r="E29" s="181"/>
      <c r="F29" s="181"/>
      <c r="G29" s="181"/>
      <c r="H29" s="181"/>
      <c r="I29" s="17"/>
      <c r="J29" s="17"/>
      <c r="K29" s="17"/>
    </row>
    <row r="30" spans="1:11" ht="36.75" customHeight="1" x14ac:dyDescent="0.2">
      <c r="A30" s="9">
        <v>1</v>
      </c>
      <c r="B30" s="178" t="s">
        <v>251</v>
      </c>
      <c r="C30" s="179"/>
      <c r="D30" s="179"/>
      <c r="E30" s="179"/>
      <c r="F30" s="179"/>
      <c r="G30" s="179"/>
      <c r="H30" s="180"/>
      <c r="I30" s="17"/>
      <c r="J30" s="17"/>
      <c r="K30" s="17"/>
    </row>
    <row r="31" spans="1:11" ht="15.7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x14ac:dyDescent="0.2">
      <c r="A32" s="169" t="s">
        <v>7</v>
      </c>
      <c r="B32" s="169"/>
      <c r="C32" s="169"/>
      <c r="D32" s="169"/>
      <c r="E32" s="169"/>
      <c r="F32" s="169"/>
      <c r="G32" s="169"/>
      <c r="H32" s="169"/>
      <c r="I32" s="17"/>
      <c r="J32" s="17"/>
      <c r="K32" s="17"/>
    </row>
    <row r="33" spans="1:11" ht="15.75" x14ac:dyDescent="0.2">
      <c r="A33" s="185" t="s">
        <v>8</v>
      </c>
      <c r="B33" s="185"/>
      <c r="C33" s="185"/>
      <c r="D33" s="185"/>
      <c r="E33" s="185"/>
      <c r="F33" s="185"/>
      <c r="G33" s="185"/>
      <c r="H33" s="185"/>
      <c r="I33" s="185"/>
      <c r="J33" s="4"/>
      <c r="K33" s="4"/>
    </row>
    <row r="34" spans="1:11" s="23" customFormat="1" ht="78.75" customHeight="1" x14ac:dyDescent="0.2">
      <c r="A34" s="16" t="s">
        <v>16</v>
      </c>
      <c r="B34" s="181" t="s">
        <v>20</v>
      </c>
      <c r="C34" s="181"/>
      <c r="D34" s="181" t="s">
        <v>21</v>
      </c>
      <c r="E34" s="181"/>
      <c r="F34" s="181" t="s">
        <v>22</v>
      </c>
      <c r="G34" s="181"/>
      <c r="H34" s="181" t="s">
        <v>23</v>
      </c>
      <c r="I34" s="181"/>
      <c r="J34" s="3"/>
      <c r="K34" s="21"/>
    </row>
    <row r="35" spans="1:11" ht="15.75" x14ac:dyDescent="0.2">
      <c r="A35" s="24">
        <v>1</v>
      </c>
      <c r="B35" s="186">
        <v>2</v>
      </c>
      <c r="C35" s="186"/>
      <c r="D35" s="186">
        <v>3</v>
      </c>
      <c r="E35" s="186"/>
      <c r="F35" s="186">
        <v>4</v>
      </c>
      <c r="G35" s="186"/>
      <c r="H35" s="186">
        <v>6</v>
      </c>
      <c r="I35" s="186"/>
      <c r="J35" s="10"/>
      <c r="K35" s="17"/>
    </row>
    <row r="36" spans="1:11" ht="45" customHeight="1" x14ac:dyDescent="0.2">
      <c r="A36" s="26">
        <v>1</v>
      </c>
      <c r="B36" s="182" t="s">
        <v>24</v>
      </c>
      <c r="C36" s="182"/>
      <c r="D36" s="184">
        <v>21306882</v>
      </c>
      <c r="E36" s="184"/>
      <c r="F36" s="184">
        <v>51900</v>
      </c>
      <c r="G36" s="184"/>
      <c r="H36" s="184">
        <f>D36+F36</f>
        <v>21358782</v>
      </c>
      <c r="I36" s="184"/>
      <c r="J36" s="11"/>
      <c r="K36" s="17"/>
    </row>
    <row r="37" spans="1:11" ht="45" customHeight="1" x14ac:dyDescent="0.2">
      <c r="A37" s="26">
        <v>2</v>
      </c>
      <c r="B37" s="182" t="s">
        <v>25</v>
      </c>
      <c r="C37" s="182"/>
      <c r="D37" s="184">
        <v>643700</v>
      </c>
      <c r="E37" s="184"/>
      <c r="F37" s="184"/>
      <c r="G37" s="184"/>
      <c r="H37" s="184">
        <f t="shared" ref="H37:H39" si="0">D37+F37</f>
        <v>643700</v>
      </c>
      <c r="I37" s="184"/>
      <c r="J37" s="11"/>
      <c r="K37" s="17"/>
    </row>
    <row r="38" spans="1:11" ht="45" customHeight="1" x14ac:dyDescent="0.2">
      <c r="A38" s="26">
        <v>3</v>
      </c>
      <c r="B38" s="182" t="s">
        <v>26</v>
      </c>
      <c r="C38" s="182"/>
      <c r="D38" s="187"/>
      <c r="E38" s="187"/>
      <c r="F38" s="184">
        <v>614900</v>
      </c>
      <c r="G38" s="184"/>
      <c r="H38" s="184">
        <f t="shared" si="0"/>
        <v>614900</v>
      </c>
      <c r="I38" s="184"/>
      <c r="J38" s="11"/>
      <c r="K38" s="17"/>
    </row>
    <row r="39" spans="1:11" ht="45" customHeight="1" x14ac:dyDescent="0.2">
      <c r="A39" s="26">
        <v>4</v>
      </c>
      <c r="B39" s="182" t="s">
        <v>27</v>
      </c>
      <c r="C39" s="182"/>
      <c r="D39" s="187"/>
      <c r="E39" s="187"/>
      <c r="F39" s="184">
        <v>334241</v>
      </c>
      <c r="G39" s="184"/>
      <c r="H39" s="184">
        <f t="shared" si="0"/>
        <v>334241</v>
      </c>
      <c r="I39" s="184"/>
      <c r="J39" s="11"/>
      <c r="K39" s="17"/>
    </row>
    <row r="40" spans="1:11" ht="15.75" x14ac:dyDescent="0.2">
      <c r="A40" s="183" t="s">
        <v>10</v>
      </c>
      <c r="B40" s="183"/>
      <c r="C40" s="183"/>
      <c r="D40" s="184">
        <f>SUM(D36:D39)</f>
        <v>21950582</v>
      </c>
      <c r="E40" s="184"/>
      <c r="F40" s="184">
        <f>SUM(F36:F39)</f>
        <v>1001041</v>
      </c>
      <c r="G40" s="184"/>
      <c r="H40" s="184">
        <f>SUM(H36:H39)</f>
        <v>22951623</v>
      </c>
      <c r="I40" s="184"/>
      <c r="J40" s="17"/>
      <c r="K40" s="17"/>
    </row>
    <row r="41" spans="1:11" ht="15.75" x14ac:dyDescent="0.2">
      <c r="A41" s="17"/>
      <c r="B41" s="18"/>
      <c r="C41" s="17"/>
      <c r="D41" s="12"/>
      <c r="E41" s="12"/>
      <c r="F41" s="12"/>
      <c r="G41" s="12"/>
      <c r="H41" s="12"/>
      <c r="I41" s="12"/>
      <c r="J41" s="17"/>
      <c r="K41" s="17"/>
    </row>
    <row r="42" spans="1:11" ht="15.75" x14ac:dyDescent="0.2">
      <c r="A42" s="169" t="s">
        <v>9</v>
      </c>
      <c r="B42" s="169"/>
      <c r="C42" s="169"/>
      <c r="D42" s="169"/>
      <c r="E42" s="169"/>
      <c r="F42" s="169"/>
      <c r="G42" s="169"/>
      <c r="H42" s="169"/>
      <c r="I42" s="17"/>
      <c r="J42" s="17"/>
      <c r="K42" s="17"/>
    </row>
    <row r="43" spans="1:11" ht="16.5" customHeight="1" x14ac:dyDescent="0.2">
      <c r="A43" s="185" t="s">
        <v>8</v>
      </c>
      <c r="B43" s="185"/>
      <c r="C43" s="185"/>
      <c r="D43" s="185"/>
      <c r="E43" s="185"/>
      <c r="F43" s="185"/>
      <c r="G43" s="185"/>
      <c r="H43" s="185"/>
      <c r="I43" s="185"/>
      <c r="J43" s="4"/>
      <c r="K43" s="4"/>
    </row>
    <row r="44" spans="1:11" ht="31.5" customHeight="1" x14ac:dyDescent="0.2">
      <c r="A44" s="181" t="s">
        <v>30</v>
      </c>
      <c r="B44" s="181"/>
      <c r="C44" s="181"/>
      <c r="D44" s="181" t="s">
        <v>21</v>
      </c>
      <c r="E44" s="181"/>
      <c r="F44" s="181" t="s">
        <v>22</v>
      </c>
      <c r="G44" s="181"/>
      <c r="H44" s="181" t="s">
        <v>23</v>
      </c>
      <c r="I44" s="181"/>
      <c r="J44" s="17"/>
      <c r="K44" s="17"/>
    </row>
    <row r="45" spans="1:11" ht="16.5" customHeight="1" x14ac:dyDescent="0.2">
      <c r="A45" s="186">
        <v>1</v>
      </c>
      <c r="B45" s="186"/>
      <c r="C45" s="186"/>
      <c r="D45" s="186">
        <v>2</v>
      </c>
      <c r="E45" s="186"/>
      <c r="F45" s="186">
        <v>3</v>
      </c>
      <c r="G45" s="186"/>
      <c r="H45" s="186">
        <v>4</v>
      </c>
      <c r="I45" s="186"/>
      <c r="J45" s="17"/>
      <c r="K45" s="17"/>
    </row>
    <row r="46" spans="1:11" ht="53.25" customHeight="1" x14ac:dyDescent="0.2">
      <c r="A46" s="182" t="s">
        <v>84</v>
      </c>
      <c r="B46" s="182"/>
      <c r="C46" s="178"/>
      <c r="D46" s="188">
        <v>19084178</v>
      </c>
      <c r="E46" s="188"/>
      <c r="F46" s="188">
        <v>1001041</v>
      </c>
      <c r="G46" s="188"/>
      <c r="H46" s="188">
        <f>F46+D46</f>
        <v>20085219</v>
      </c>
      <c r="I46" s="188"/>
      <c r="J46" s="17"/>
      <c r="K46" s="17"/>
    </row>
    <row r="47" spans="1:11" ht="45" customHeight="1" x14ac:dyDescent="0.2">
      <c r="A47" s="182" t="s">
        <v>85</v>
      </c>
      <c r="B47" s="182"/>
      <c r="C47" s="178"/>
      <c r="D47" s="188">
        <v>2866404</v>
      </c>
      <c r="E47" s="188"/>
      <c r="F47" s="218"/>
      <c r="G47" s="218"/>
      <c r="H47" s="188">
        <f t="shared" ref="H47" si="1">F47+D47</f>
        <v>2866404</v>
      </c>
      <c r="I47" s="188"/>
      <c r="J47" s="17"/>
      <c r="K47" s="17"/>
    </row>
    <row r="48" spans="1:11" ht="26.25" customHeight="1" x14ac:dyDescent="0.2">
      <c r="A48" s="190" t="s">
        <v>10</v>
      </c>
      <c r="B48" s="191"/>
      <c r="C48" s="191"/>
      <c r="D48" s="192">
        <f>D46+D47</f>
        <v>21950582</v>
      </c>
      <c r="E48" s="192"/>
      <c r="F48" s="192">
        <f t="shared" ref="F48" si="2">F46+F47</f>
        <v>1001041</v>
      </c>
      <c r="G48" s="192"/>
      <c r="H48" s="192">
        <f t="shared" ref="H48" si="3">H46+H47</f>
        <v>22951623</v>
      </c>
      <c r="I48" s="192"/>
      <c r="J48" s="17"/>
      <c r="K48" s="17"/>
    </row>
    <row r="49" spans="1:11" ht="15.7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7.25" customHeight="1" x14ac:dyDescent="0.2">
      <c r="A50" s="169" t="s">
        <v>31</v>
      </c>
      <c r="B50" s="169"/>
      <c r="C50" s="169"/>
      <c r="D50" s="169"/>
      <c r="E50" s="169"/>
      <c r="F50" s="169"/>
      <c r="G50" s="169"/>
      <c r="H50" s="169"/>
      <c r="I50" s="17"/>
      <c r="J50" s="17"/>
      <c r="K50" s="17"/>
    </row>
    <row r="51" spans="1:11" ht="49.5" customHeight="1" x14ac:dyDescent="0.2">
      <c r="A51" s="16" t="s">
        <v>16</v>
      </c>
      <c r="B51" s="16" t="s">
        <v>32</v>
      </c>
      <c r="C51" s="16" t="s">
        <v>33</v>
      </c>
      <c r="D51" s="181" t="s">
        <v>34</v>
      </c>
      <c r="E51" s="181"/>
      <c r="F51" s="181" t="s">
        <v>21</v>
      </c>
      <c r="G51" s="181"/>
      <c r="H51" s="181" t="s">
        <v>22</v>
      </c>
      <c r="I51" s="181"/>
      <c r="J51" s="181" t="s">
        <v>23</v>
      </c>
      <c r="K51" s="181"/>
    </row>
    <row r="52" spans="1:11" s="23" customFormat="1" ht="21.95" customHeight="1" x14ac:dyDescent="0.2">
      <c r="A52" s="24">
        <v>1</v>
      </c>
      <c r="B52" s="24">
        <v>2</v>
      </c>
      <c r="C52" s="24">
        <v>3</v>
      </c>
      <c r="D52" s="186">
        <v>4</v>
      </c>
      <c r="E52" s="186"/>
      <c r="F52" s="186">
        <v>5</v>
      </c>
      <c r="G52" s="186"/>
      <c r="H52" s="186">
        <v>6</v>
      </c>
      <c r="I52" s="186"/>
      <c r="J52" s="186">
        <v>7</v>
      </c>
      <c r="K52" s="193"/>
    </row>
    <row r="53" spans="1:11" ht="21.95" customHeight="1" x14ac:dyDescent="0.2">
      <c r="A53" s="26">
        <v>1</v>
      </c>
      <c r="B53" s="5" t="s">
        <v>15</v>
      </c>
      <c r="C53" s="27"/>
      <c r="D53" s="193"/>
      <c r="E53" s="193"/>
      <c r="F53" s="193"/>
      <c r="G53" s="193"/>
      <c r="H53" s="193"/>
      <c r="I53" s="193"/>
      <c r="J53" s="193"/>
      <c r="K53" s="193"/>
    </row>
    <row r="54" spans="1:11" ht="36" customHeight="1" x14ac:dyDescent="0.2">
      <c r="A54" s="25"/>
      <c r="B54" s="19" t="s">
        <v>35</v>
      </c>
      <c r="C54" s="19" t="s">
        <v>36</v>
      </c>
      <c r="D54" s="182" t="s">
        <v>37</v>
      </c>
      <c r="E54" s="182"/>
      <c r="F54" s="194">
        <v>2</v>
      </c>
      <c r="G54" s="194"/>
      <c r="H54" s="193"/>
      <c r="I54" s="193"/>
      <c r="J54" s="194">
        <f>F54+H54</f>
        <v>2</v>
      </c>
      <c r="K54" s="194"/>
    </row>
    <row r="55" spans="1:11" ht="35.85" customHeight="1" x14ac:dyDescent="0.2">
      <c r="A55" s="25"/>
      <c r="B55" s="19" t="s">
        <v>38</v>
      </c>
      <c r="C55" s="19" t="s">
        <v>36</v>
      </c>
      <c r="D55" s="182" t="s">
        <v>37</v>
      </c>
      <c r="E55" s="182"/>
      <c r="F55" s="194">
        <v>17</v>
      </c>
      <c r="G55" s="194"/>
      <c r="H55" s="193"/>
      <c r="I55" s="193"/>
      <c r="J55" s="194">
        <f t="shared" ref="J55:J74" si="4">F55+H55</f>
        <v>17</v>
      </c>
      <c r="K55" s="194"/>
    </row>
    <row r="56" spans="1:11" ht="63.75" customHeight="1" x14ac:dyDescent="0.2">
      <c r="A56" s="25"/>
      <c r="B56" s="19" t="s">
        <v>39</v>
      </c>
      <c r="C56" s="19" t="s">
        <v>36</v>
      </c>
      <c r="D56" s="182" t="s">
        <v>11</v>
      </c>
      <c r="E56" s="182"/>
      <c r="F56" s="195">
        <v>77.97</v>
      </c>
      <c r="G56" s="195"/>
      <c r="H56" s="209"/>
      <c r="I56" s="209"/>
      <c r="J56" s="195">
        <f t="shared" si="4"/>
        <v>77.97</v>
      </c>
      <c r="K56" s="195"/>
    </row>
    <row r="57" spans="1:11" ht="70.5" customHeight="1" x14ac:dyDescent="0.2">
      <c r="A57" s="25"/>
      <c r="B57" s="19" t="s">
        <v>40</v>
      </c>
      <c r="C57" s="19" t="s">
        <v>36</v>
      </c>
      <c r="D57" s="182" t="s">
        <v>11</v>
      </c>
      <c r="E57" s="182"/>
      <c r="F57" s="195">
        <v>109.47</v>
      </c>
      <c r="G57" s="195"/>
      <c r="H57" s="209"/>
      <c r="I57" s="209"/>
      <c r="J57" s="195">
        <f t="shared" si="4"/>
        <v>109.47</v>
      </c>
      <c r="K57" s="195"/>
    </row>
    <row r="58" spans="1:11" ht="118.5" customHeight="1" x14ac:dyDescent="0.2">
      <c r="A58" s="25"/>
      <c r="B58" s="19" t="s">
        <v>282</v>
      </c>
      <c r="C58" s="19" t="s">
        <v>41</v>
      </c>
      <c r="D58" s="182" t="s">
        <v>274</v>
      </c>
      <c r="E58" s="182"/>
      <c r="F58" s="196"/>
      <c r="G58" s="196"/>
      <c r="H58" s="197">
        <v>614900</v>
      </c>
      <c r="I58" s="197"/>
      <c r="J58" s="197">
        <f t="shared" si="4"/>
        <v>614900</v>
      </c>
      <c r="K58" s="197"/>
    </row>
    <row r="59" spans="1:11" ht="66" customHeight="1" x14ac:dyDescent="0.2">
      <c r="A59" s="25"/>
      <c r="B59" s="19" t="s">
        <v>123</v>
      </c>
      <c r="C59" s="31" t="s">
        <v>41</v>
      </c>
      <c r="D59" s="182" t="s">
        <v>200</v>
      </c>
      <c r="E59" s="182"/>
      <c r="F59" s="211"/>
      <c r="G59" s="212"/>
      <c r="H59" s="200">
        <v>100000</v>
      </c>
      <c r="I59" s="201"/>
      <c r="J59" s="200">
        <f t="shared" si="4"/>
        <v>100000</v>
      </c>
      <c r="K59" s="201"/>
    </row>
    <row r="60" spans="1:11" ht="66" customHeight="1" x14ac:dyDescent="0.2">
      <c r="A60" s="25"/>
      <c r="B60" s="19" t="s">
        <v>206</v>
      </c>
      <c r="C60" s="31" t="s">
        <v>41</v>
      </c>
      <c r="D60" s="182" t="s">
        <v>200</v>
      </c>
      <c r="E60" s="182"/>
      <c r="F60" s="211"/>
      <c r="G60" s="212"/>
      <c r="H60" s="200">
        <v>158430</v>
      </c>
      <c r="I60" s="201"/>
      <c r="J60" s="200">
        <f t="shared" si="4"/>
        <v>158430</v>
      </c>
      <c r="K60" s="201"/>
    </row>
    <row r="61" spans="1:11" ht="66" customHeight="1" x14ac:dyDescent="0.2">
      <c r="A61" s="25"/>
      <c r="B61" s="31" t="s">
        <v>276</v>
      </c>
      <c r="C61" s="19"/>
      <c r="D61" s="182" t="s">
        <v>274</v>
      </c>
      <c r="E61" s="182"/>
      <c r="F61" s="211"/>
      <c r="G61" s="212"/>
      <c r="H61" s="200">
        <v>75811</v>
      </c>
      <c r="I61" s="201"/>
      <c r="J61" s="200">
        <f t="shared" si="4"/>
        <v>75811</v>
      </c>
      <c r="K61" s="201"/>
    </row>
    <row r="62" spans="1:11" ht="35.85" customHeight="1" x14ac:dyDescent="0.2">
      <c r="A62" s="25">
        <v>2</v>
      </c>
      <c r="B62" s="5" t="s">
        <v>14</v>
      </c>
      <c r="C62" s="19"/>
      <c r="D62" s="182"/>
      <c r="E62" s="182"/>
      <c r="F62" s="194"/>
      <c r="G62" s="194"/>
      <c r="H62" s="193"/>
      <c r="I62" s="193"/>
      <c r="J62" s="200"/>
      <c r="K62" s="201"/>
    </row>
    <row r="63" spans="1:11" ht="83.25" customHeight="1" x14ac:dyDescent="0.2">
      <c r="A63" s="25"/>
      <c r="B63" s="19" t="s">
        <v>42</v>
      </c>
      <c r="C63" s="19" t="s">
        <v>43</v>
      </c>
      <c r="D63" s="182" t="s">
        <v>126</v>
      </c>
      <c r="E63" s="182"/>
      <c r="F63" s="194">
        <v>150</v>
      </c>
      <c r="G63" s="194"/>
      <c r="H63" s="204"/>
      <c r="I63" s="204"/>
      <c r="J63" s="202">
        <f t="shared" ref="J63:J66" si="5">F63+H63</f>
        <v>150</v>
      </c>
      <c r="K63" s="203"/>
    </row>
    <row r="64" spans="1:11" ht="98.25" customHeight="1" x14ac:dyDescent="0.2">
      <c r="A64" s="25"/>
      <c r="B64" s="19" t="s">
        <v>111</v>
      </c>
      <c r="C64" s="19" t="s">
        <v>36</v>
      </c>
      <c r="D64" s="182" t="s">
        <v>203</v>
      </c>
      <c r="E64" s="182"/>
      <c r="F64" s="193"/>
      <c r="G64" s="193"/>
      <c r="H64" s="194">
        <v>1</v>
      </c>
      <c r="I64" s="194"/>
      <c r="J64" s="202">
        <f t="shared" si="5"/>
        <v>1</v>
      </c>
      <c r="K64" s="203"/>
    </row>
    <row r="65" spans="1:11" ht="50.25" customHeight="1" x14ac:dyDescent="0.2">
      <c r="A65" s="26"/>
      <c r="B65" s="19" t="s">
        <v>252</v>
      </c>
      <c r="C65" s="19" t="s">
        <v>36</v>
      </c>
      <c r="D65" s="182" t="s">
        <v>203</v>
      </c>
      <c r="E65" s="182"/>
      <c r="F65" s="193"/>
      <c r="G65" s="193"/>
      <c r="H65" s="194">
        <v>2</v>
      </c>
      <c r="I65" s="194"/>
      <c r="J65" s="202">
        <f t="shared" si="5"/>
        <v>2</v>
      </c>
      <c r="K65" s="203"/>
    </row>
    <row r="66" spans="1:11" ht="36" customHeight="1" x14ac:dyDescent="0.2">
      <c r="A66" s="25"/>
      <c r="B66" s="19" t="s">
        <v>55</v>
      </c>
      <c r="C66" s="19" t="s">
        <v>36</v>
      </c>
      <c r="D66" s="182" t="s">
        <v>203</v>
      </c>
      <c r="E66" s="182"/>
      <c r="F66" s="193"/>
      <c r="G66" s="193"/>
      <c r="H66" s="193">
        <v>1</v>
      </c>
      <c r="I66" s="193"/>
      <c r="J66" s="202">
        <f t="shared" si="5"/>
        <v>1</v>
      </c>
      <c r="K66" s="203"/>
    </row>
    <row r="67" spans="1:11" ht="30" customHeight="1" x14ac:dyDescent="0.2">
      <c r="A67" s="25">
        <v>3</v>
      </c>
      <c r="B67" s="5" t="s">
        <v>13</v>
      </c>
      <c r="C67" s="19"/>
      <c r="D67" s="182"/>
      <c r="E67" s="216"/>
      <c r="F67" s="217"/>
      <c r="G67" s="217"/>
      <c r="H67" s="194"/>
      <c r="I67" s="194"/>
      <c r="J67" s="194"/>
      <c r="K67" s="194"/>
    </row>
    <row r="68" spans="1:11" ht="60.75" customHeight="1" x14ac:dyDescent="0.2">
      <c r="A68" s="25"/>
      <c r="B68" s="19" t="s">
        <v>115</v>
      </c>
      <c r="C68" s="19" t="s">
        <v>41</v>
      </c>
      <c r="D68" s="182" t="s">
        <v>46</v>
      </c>
      <c r="E68" s="182"/>
      <c r="F68" s="194">
        <v>146337</v>
      </c>
      <c r="G68" s="194"/>
      <c r="H68" s="193">
        <v>6674</v>
      </c>
      <c r="I68" s="193"/>
      <c r="J68" s="194">
        <f t="shared" si="4"/>
        <v>153011</v>
      </c>
      <c r="K68" s="194"/>
    </row>
    <row r="69" spans="1:11" ht="60.75" customHeight="1" x14ac:dyDescent="0.2">
      <c r="A69" s="25"/>
      <c r="B69" s="19" t="s">
        <v>45</v>
      </c>
      <c r="C69" s="19" t="s">
        <v>43</v>
      </c>
      <c r="D69" s="182" t="s">
        <v>46</v>
      </c>
      <c r="E69" s="182"/>
      <c r="F69" s="193">
        <v>9</v>
      </c>
      <c r="G69" s="193"/>
      <c r="H69" s="197"/>
      <c r="I69" s="197"/>
      <c r="J69" s="194">
        <f t="shared" si="4"/>
        <v>9</v>
      </c>
      <c r="K69" s="194"/>
    </row>
    <row r="70" spans="1:11" ht="57.75" customHeight="1" x14ac:dyDescent="0.2">
      <c r="A70" s="25"/>
      <c r="B70" s="19" t="s">
        <v>253</v>
      </c>
      <c r="C70" s="19" t="s">
        <v>41</v>
      </c>
      <c r="D70" s="182" t="s">
        <v>46</v>
      </c>
      <c r="E70" s="182"/>
      <c r="F70" s="193"/>
      <c r="G70" s="193"/>
      <c r="H70" s="197">
        <v>15000</v>
      </c>
      <c r="I70" s="197"/>
      <c r="J70" s="195">
        <v>15000</v>
      </c>
      <c r="K70" s="195"/>
    </row>
    <row r="71" spans="1:11" ht="60.75" customHeight="1" x14ac:dyDescent="0.2">
      <c r="A71" s="26"/>
      <c r="B71" s="19" t="s">
        <v>254</v>
      </c>
      <c r="C71" s="19" t="s">
        <v>41</v>
      </c>
      <c r="D71" s="182" t="s">
        <v>46</v>
      </c>
      <c r="E71" s="182"/>
      <c r="F71" s="193"/>
      <c r="G71" s="193"/>
      <c r="H71" s="197">
        <v>120000</v>
      </c>
      <c r="I71" s="197"/>
      <c r="J71" s="194">
        <v>120000</v>
      </c>
      <c r="K71" s="194"/>
    </row>
    <row r="72" spans="1:11" ht="45.75" customHeight="1" x14ac:dyDescent="0.2">
      <c r="A72" s="25"/>
      <c r="B72" s="67" t="s">
        <v>255</v>
      </c>
      <c r="C72" s="27" t="s">
        <v>41</v>
      </c>
      <c r="D72" s="182" t="s">
        <v>46</v>
      </c>
      <c r="E72" s="182"/>
      <c r="F72" s="193"/>
      <c r="G72" s="193"/>
      <c r="H72" s="222">
        <v>11885</v>
      </c>
      <c r="I72" s="222"/>
      <c r="J72" s="195">
        <v>11885</v>
      </c>
      <c r="K72" s="195"/>
    </row>
    <row r="73" spans="1:11" ht="21.95" customHeight="1" x14ac:dyDescent="0.2">
      <c r="A73" s="25">
        <v>4</v>
      </c>
      <c r="B73" s="5" t="s">
        <v>12</v>
      </c>
      <c r="C73" s="19"/>
      <c r="D73" s="182"/>
      <c r="E73" s="182"/>
      <c r="F73" s="194"/>
      <c r="G73" s="194"/>
      <c r="H73" s="193"/>
      <c r="I73" s="193"/>
      <c r="J73" s="194">
        <f t="shared" si="4"/>
        <v>0</v>
      </c>
      <c r="K73" s="194"/>
    </row>
    <row r="74" spans="1:11" ht="21.95" customHeight="1" x14ac:dyDescent="0.2">
      <c r="A74" s="25"/>
      <c r="B74" s="19" t="s">
        <v>124</v>
      </c>
      <c r="C74" s="31" t="s">
        <v>51</v>
      </c>
      <c r="D74" s="182" t="s">
        <v>49</v>
      </c>
      <c r="E74" s="182"/>
      <c r="F74" s="194">
        <v>100</v>
      </c>
      <c r="G74" s="194"/>
      <c r="H74" s="193"/>
      <c r="I74" s="193"/>
      <c r="J74" s="194">
        <f t="shared" si="4"/>
        <v>100</v>
      </c>
      <c r="K74" s="194"/>
    </row>
    <row r="75" spans="1:11" s="37" customFormat="1" ht="36.75" customHeight="1" x14ac:dyDescent="0.2">
      <c r="A75" s="36"/>
      <c r="B75" s="35" t="s">
        <v>53</v>
      </c>
      <c r="C75" s="35" t="s">
        <v>51</v>
      </c>
      <c r="D75" s="182" t="s">
        <v>46</v>
      </c>
      <c r="E75" s="182"/>
      <c r="F75" s="202"/>
      <c r="G75" s="203"/>
      <c r="H75" s="223">
        <v>79.099999999999994</v>
      </c>
      <c r="I75" s="224"/>
      <c r="J75" s="209">
        <f t="shared" ref="J75" si="6">F75+H75</f>
        <v>79.099999999999994</v>
      </c>
      <c r="K75" s="209"/>
    </row>
    <row r="76" spans="1:11" ht="31.5" x14ac:dyDescent="0.2">
      <c r="A76" s="27"/>
      <c r="B76" s="19" t="s">
        <v>54</v>
      </c>
      <c r="C76" s="35" t="s">
        <v>51</v>
      </c>
      <c r="D76" s="205"/>
      <c r="E76" s="206"/>
      <c r="F76" s="205">
        <v>98.8</v>
      </c>
      <c r="G76" s="206"/>
      <c r="H76" s="205">
        <v>3.1</v>
      </c>
      <c r="I76" s="206"/>
      <c r="J76" s="205">
        <v>94.7</v>
      </c>
      <c r="K76" s="206"/>
    </row>
    <row r="77" spans="1:11" s="1" customFormat="1" ht="47.25" customHeight="1" x14ac:dyDescent="0.25">
      <c r="A77" s="207" t="s">
        <v>268</v>
      </c>
      <c r="B77" s="207"/>
      <c r="C77" s="17"/>
      <c r="D77" s="17"/>
      <c r="E77" s="17"/>
      <c r="F77" s="17"/>
      <c r="G77" s="17"/>
      <c r="H77" s="17"/>
      <c r="I77" s="17"/>
      <c r="J77" s="17"/>
      <c r="K77" s="17"/>
    </row>
    <row r="78" spans="1:11" s="1" customFormat="1" ht="15.75" customHeight="1" x14ac:dyDescent="0.2">
      <c r="A78" s="28"/>
      <c r="B78" s="17"/>
      <c r="C78" s="17"/>
      <c r="D78" s="17"/>
      <c r="E78" s="13"/>
      <c r="F78" s="17"/>
      <c r="G78" s="17"/>
      <c r="H78" s="208" t="s">
        <v>195</v>
      </c>
      <c r="I78" s="208"/>
      <c r="J78" s="208"/>
      <c r="K78" s="208"/>
    </row>
    <row r="79" spans="1:11" s="1" customFormat="1" ht="63.75" customHeight="1" x14ac:dyDescent="0.25">
      <c r="A79" s="207" t="s">
        <v>59</v>
      </c>
      <c r="B79" s="207"/>
      <c r="C79" s="17"/>
      <c r="D79" s="17"/>
      <c r="E79" s="22" t="s">
        <v>0</v>
      </c>
      <c r="F79" s="17"/>
      <c r="G79" s="17"/>
      <c r="H79" s="174" t="s">
        <v>58</v>
      </c>
      <c r="I79" s="174"/>
      <c r="J79" s="174"/>
      <c r="K79" s="174"/>
    </row>
    <row r="80" spans="1:11" s="1" customFormat="1" ht="38.25" customHeight="1" x14ac:dyDescent="0.25">
      <c r="A80" s="207" t="s">
        <v>61</v>
      </c>
      <c r="B80" s="207"/>
      <c r="C80" s="17"/>
      <c r="D80" s="17"/>
      <c r="E80" s="17"/>
      <c r="F80" s="17"/>
      <c r="G80" s="17"/>
      <c r="H80" s="174"/>
      <c r="I80" s="174"/>
      <c r="J80" s="174"/>
      <c r="K80" s="174"/>
    </row>
    <row r="81" spans="1:11" s="1" customFormat="1" ht="20.25" customHeight="1" x14ac:dyDescent="0.2">
      <c r="A81" s="28"/>
      <c r="B81" s="17"/>
      <c r="C81" s="17"/>
      <c r="D81" s="17"/>
      <c r="E81" s="13"/>
      <c r="F81" s="17"/>
      <c r="G81" s="17"/>
      <c r="H81" s="215" t="s">
        <v>60</v>
      </c>
      <c r="I81" s="215"/>
      <c r="J81" s="215"/>
      <c r="K81" s="215"/>
    </row>
    <row r="82" spans="1:11" s="1" customFormat="1" ht="34.5" customHeight="1" x14ac:dyDescent="0.2">
      <c r="A82" s="28" t="s">
        <v>62</v>
      </c>
      <c r="B82" s="17"/>
      <c r="C82" s="28"/>
      <c r="D82" s="17"/>
      <c r="E82" s="22" t="s">
        <v>0</v>
      </c>
      <c r="F82" s="22"/>
      <c r="G82" s="17"/>
      <c r="H82" s="174" t="s">
        <v>58</v>
      </c>
      <c r="I82" s="174"/>
      <c r="J82" s="174"/>
      <c r="K82" s="174"/>
    </row>
    <row r="83" spans="1:11" ht="15.75" x14ac:dyDescent="0.2">
      <c r="B83" s="28"/>
      <c r="C83" s="28"/>
      <c r="D83" s="17"/>
      <c r="E83" s="22"/>
      <c r="F83" s="22"/>
      <c r="G83" s="17"/>
      <c r="H83" s="174"/>
      <c r="I83" s="174"/>
      <c r="J83" s="174"/>
      <c r="K83" s="174"/>
    </row>
    <row r="84" spans="1:11" ht="15.75" x14ac:dyDescent="0.2">
      <c r="A84" s="84"/>
      <c r="B84" s="28"/>
    </row>
    <row r="85" spans="1:11" ht="17.25" customHeight="1" x14ac:dyDescent="0.2">
      <c r="A85" s="210"/>
      <c r="B85" s="210"/>
    </row>
    <row r="86" spans="1:11" x14ac:dyDescent="0.2">
      <c r="A86" s="210"/>
      <c r="B86" s="210"/>
    </row>
  </sheetData>
  <mergeCells count="198">
    <mergeCell ref="A85:B85"/>
    <mergeCell ref="D75:E75"/>
    <mergeCell ref="F75:G75"/>
    <mergeCell ref="H75:I75"/>
    <mergeCell ref="J75:K75"/>
    <mergeCell ref="H81:K81"/>
    <mergeCell ref="H82:K82"/>
    <mergeCell ref="H83:K83"/>
    <mergeCell ref="A77:B77"/>
    <mergeCell ref="H78:K78"/>
    <mergeCell ref="A79:B79"/>
    <mergeCell ref="H79:K79"/>
    <mergeCell ref="A80:B80"/>
    <mergeCell ref="H80:K80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68:E68"/>
    <mergeCell ref="F68:G68"/>
    <mergeCell ref="H68:I68"/>
    <mergeCell ref="J68:K68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4:E64"/>
    <mergeCell ref="F64:G64"/>
    <mergeCell ref="H64:I64"/>
    <mergeCell ref="J64:K64"/>
    <mergeCell ref="D71:E71"/>
    <mergeCell ref="F71:G71"/>
    <mergeCell ref="H71:I71"/>
    <mergeCell ref="J71:K71"/>
    <mergeCell ref="D66:E66"/>
    <mergeCell ref="F66:G66"/>
    <mergeCell ref="H66:I66"/>
    <mergeCell ref="J66:K66"/>
    <mergeCell ref="D65:E65"/>
    <mergeCell ref="F65:G65"/>
    <mergeCell ref="H65:I65"/>
    <mergeCell ref="J65:K65"/>
    <mergeCell ref="D67:E67"/>
    <mergeCell ref="F67:G67"/>
    <mergeCell ref="H67:I67"/>
    <mergeCell ref="J67:K67"/>
    <mergeCell ref="D63:E63"/>
    <mergeCell ref="D59:E59"/>
    <mergeCell ref="F59:G59"/>
    <mergeCell ref="H59:I59"/>
    <mergeCell ref="J59:K59"/>
    <mergeCell ref="D60:E60"/>
    <mergeCell ref="F60:G60"/>
    <mergeCell ref="H60:I60"/>
    <mergeCell ref="J60:K60"/>
    <mergeCell ref="D62:E62"/>
    <mergeCell ref="F62:G62"/>
    <mergeCell ref="H62:I62"/>
    <mergeCell ref="J62:K62"/>
    <mergeCell ref="D61:E61"/>
    <mergeCell ref="F61:G61"/>
    <mergeCell ref="H61:I61"/>
    <mergeCell ref="J61:K61"/>
    <mergeCell ref="F63:G63"/>
    <mergeCell ref="H63:I63"/>
    <mergeCell ref="J63:K63"/>
    <mergeCell ref="D58:E58"/>
    <mergeCell ref="F58:G58"/>
    <mergeCell ref="H58:I58"/>
    <mergeCell ref="J58:K58"/>
    <mergeCell ref="D57:E57"/>
    <mergeCell ref="F57:G57"/>
    <mergeCell ref="H57:I57"/>
    <mergeCell ref="J57:K57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A50:H50"/>
    <mergeCell ref="D51:E51"/>
    <mergeCell ref="F51:G51"/>
    <mergeCell ref="H51:I51"/>
    <mergeCell ref="J51:K51"/>
    <mergeCell ref="D52:E52"/>
    <mergeCell ref="F52:G52"/>
    <mergeCell ref="H52:I52"/>
    <mergeCell ref="J52:K52"/>
    <mergeCell ref="F48:G48"/>
    <mergeCell ref="H48:I48"/>
    <mergeCell ref="A48:C48"/>
    <mergeCell ref="D48:E48"/>
    <mergeCell ref="A46:C46"/>
    <mergeCell ref="D46:E46"/>
    <mergeCell ref="F46:G46"/>
    <mergeCell ref="H46:I46"/>
    <mergeCell ref="A47:C47"/>
    <mergeCell ref="D47:E47"/>
    <mergeCell ref="F47:G47"/>
    <mergeCell ref="H47:I47"/>
    <mergeCell ref="A45:C45"/>
    <mergeCell ref="D45:E45"/>
    <mergeCell ref="F45:G45"/>
    <mergeCell ref="H45:I45"/>
    <mergeCell ref="A40:C40"/>
    <mergeCell ref="D40:E40"/>
    <mergeCell ref="F40:G40"/>
    <mergeCell ref="H40:I40"/>
    <mergeCell ref="A42:H42"/>
    <mergeCell ref="A43:I43"/>
    <mergeCell ref="B38:C38"/>
    <mergeCell ref="D38:E38"/>
    <mergeCell ref="F38:G38"/>
    <mergeCell ref="H38:I38"/>
    <mergeCell ref="B39:C39"/>
    <mergeCell ref="D39:E39"/>
    <mergeCell ref="F39:G39"/>
    <mergeCell ref="H39:I39"/>
    <mergeCell ref="A44:C44"/>
    <mergeCell ref="D44:E44"/>
    <mergeCell ref="F44:G44"/>
    <mergeCell ref="H44:I44"/>
    <mergeCell ref="B37:C37"/>
    <mergeCell ref="D37:E37"/>
    <mergeCell ref="F37:G37"/>
    <mergeCell ref="H37:I37"/>
    <mergeCell ref="A33:I33"/>
    <mergeCell ref="B34:C34"/>
    <mergeCell ref="D34:E34"/>
    <mergeCell ref="F34:G34"/>
    <mergeCell ref="H34:I34"/>
    <mergeCell ref="B35:C35"/>
    <mergeCell ref="D35:E35"/>
    <mergeCell ref="F35:G35"/>
    <mergeCell ref="H35:I35"/>
    <mergeCell ref="A32:H32"/>
    <mergeCell ref="A15:K15"/>
    <mergeCell ref="A16:K16"/>
    <mergeCell ref="A17:K17"/>
    <mergeCell ref="A18:K18"/>
    <mergeCell ref="A20:K20"/>
    <mergeCell ref="B22:H22"/>
    <mergeCell ref="A19:K19"/>
    <mergeCell ref="B36:C36"/>
    <mergeCell ref="D36:E36"/>
    <mergeCell ref="F36:G36"/>
    <mergeCell ref="H36:I36"/>
    <mergeCell ref="A86:B86"/>
    <mergeCell ref="G1:K1"/>
    <mergeCell ref="A2:K2"/>
    <mergeCell ref="B3:F3"/>
    <mergeCell ref="G3:K3"/>
    <mergeCell ref="B4:F4"/>
    <mergeCell ref="G4:K4"/>
    <mergeCell ref="A9:K9"/>
    <mergeCell ref="A10:K10"/>
    <mergeCell ref="A11:K11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B23:H23"/>
    <mergeCell ref="A25:K25"/>
    <mergeCell ref="A27:K27"/>
    <mergeCell ref="B29:H29"/>
    <mergeCell ref="B30:H30"/>
  </mergeCells>
  <pageMargins left="0.25" right="0.25" top="0.75" bottom="0.75" header="0.3" footer="0.3"/>
  <pageSetup paperSize="9" scale="6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view="pageBreakPreview" topLeftCell="A64" zoomScale="80" zoomScaleNormal="80" zoomScaleSheetLayoutView="80" workbookViewId="0">
      <selection activeCell="A73" sqref="A73:B75"/>
    </sheetView>
  </sheetViews>
  <sheetFormatPr defaultRowHeight="12.75" x14ac:dyDescent="0.2"/>
  <cols>
    <col min="1" max="1" width="22.5" style="85" customWidth="1"/>
    <col min="2" max="2" width="45" style="85" customWidth="1"/>
    <col min="3" max="3" width="17" style="85" customWidth="1"/>
    <col min="4" max="4" width="23.1640625" style="85" customWidth="1"/>
    <col min="5" max="5" width="28.33203125" style="85" customWidth="1"/>
    <col min="6" max="6" width="2.6640625" style="85" customWidth="1"/>
    <col min="7" max="7" width="35" style="85" customWidth="1"/>
    <col min="8" max="8" width="16.5" style="85" customWidth="1"/>
    <col min="9" max="9" width="16" style="85" customWidth="1"/>
    <col min="10" max="10" width="9.33203125" style="85"/>
    <col min="11" max="11" width="14.1640625" style="85" customWidth="1"/>
    <col min="12" max="16384" width="9.33203125" style="85"/>
  </cols>
  <sheetData>
    <row r="1" spans="1:11" ht="166.5" customHeight="1" x14ac:dyDescent="0.2">
      <c r="B1" s="112"/>
      <c r="C1" s="112"/>
      <c r="D1" s="112"/>
      <c r="E1" s="112"/>
      <c r="F1" s="112"/>
      <c r="G1" s="248" t="s">
        <v>260</v>
      </c>
      <c r="H1" s="221"/>
      <c r="I1" s="221"/>
      <c r="J1" s="221"/>
      <c r="K1" s="221"/>
    </row>
    <row r="2" spans="1:11" ht="37.5" customHeight="1" x14ac:dyDescent="0.2">
      <c r="A2" s="262" t="s">
        <v>78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111" customHeight="1" x14ac:dyDescent="0.2">
      <c r="A3" s="102" t="s">
        <v>63</v>
      </c>
      <c r="B3" s="264" t="s">
        <v>64</v>
      </c>
      <c r="C3" s="264"/>
      <c r="D3" s="264"/>
      <c r="E3" s="264"/>
      <c r="F3" s="264"/>
      <c r="G3" s="236" t="s">
        <v>65</v>
      </c>
      <c r="H3" s="236"/>
      <c r="I3" s="236"/>
      <c r="J3" s="236"/>
      <c r="K3" s="236"/>
    </row>
    <row r="4" spans="1:11" ht="116.25" customHeight="1" x14ac:dyDescent="0.2">
      <c r="A4" s="100" t="s">
        <v>66</v>
      </c>
      <c r="B4" s="264" t="s">
        <v>67</v>
      </c>
      <c r="C4" s="264"/>
      <c r="D4" s="264"/>
      <c r="E4" s="264"/>
      <c r="F4" s="264"/>
      <c r="G4" s="264" t="s">
        <v>68</v>
      </c>
      <c r="H4" s="264"/>
      <c r="I4" s="264"/>
      <c r="J4" s="264"/>
      <c r="K4" s="264"/>
    </row>
    <row r="5" spans="1:11" ht="204.75" customHeight="1" x14ac:dyDescent="0.2">
      <c r="A5" s="100" t="s">
        <v>278</v>
      </c>
      <c r="B5" s="236" t="s">
        <v>279</v>
      </c>
      <c r="C5" s="264"/>
      <c r="D5" s="105" t="s">
        <v>69</v>
      </c>
      <c r="E5" s="265" t="s">
        <v>243</v>
      </c>
      <c r="F5" s="264"/>
      <c r="G5" s="236" t="s">
        <v>121</v>
      </c>
      <c r="H5" s="264"/>
      <c r="I5" s="264"/>
      <c r="J5" s="264"/>
      <c r="K5" s="264"/>
    </row>
    <row r="6" spans="1:11" ht="49.5" customHeight="1" x14ac:dyDescent="0.2">
      <c r="A6" s="248" t="s">
        <v>280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1:11" ht="35.25" customHeight="1" x14ac:dyDescent="0.2">
      <c r="A7" s="248" t="s">
        <v>71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</row>
    <row r="8" spans="1:11" ht="23.25" customHeight="1" x14ac:dyDescent="0.2">
      <c r="A8" s="248" t="s">
        <v>72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</row>
    <row r="9" spans="1:11" ht="23.25" customHeight="1" x14ac:dyDescent="0.2">
      <c r="A9" s="248" t="s">
        <v>73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</row>
    <row r="10" spans="1:11" ht="23.25" customHeight="1" x14ac:dyDescent="0.2">
      <c r="A10" s="248" t="s">
        <v>74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</row>
    <row r="11" spans="1:11" ht="23.25" customHeight="1" x14ac:dyDescent="0.2">
      <c r="A11" s="260" t="s">
        <v>1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</row>
    <row r="12" spans="1:11" ht="23.25" customHeight="1" x14ac:dyDescent="0.2">
      <c r="A12" s="248" t="s">
        <v>75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</row>
    <row r="13" spans="1:11" ht="23.25" customHeight="1" x14ac:dyDescent="0.2">
      <c r="A13" s="260" t="s">
        <v>117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</row>
    <row r="14" spans="1:11" ht="23.25" customHeight="1" x14ac:dyDescent="0.2">
      <c r="A14" s="260" t="s">
        <v>2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</row>
    <row r="15" spans="1:11" ht="34.5" customHeight="1" x14ac:dyDescent="0.2">
      <c r="A15" s="248" t="s">
        <v>76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</row>
    <row r="16" spans="1:11" ht="23.25" customHeight="1" x14ac:dyDescent="0.2">
      <c r="A16" s="260" t="s">
        <v>3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</row>
    <row r="17" spans="1:11" ht="23.25" customHeight="1" x14ac:dyDescent="0.2">
      <c r="A17" s="260" t="s">
        <v>116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</row>
    <row r="18" spans="1:11" ht="23.25" customHeight="1" x14ac:dyDescent="0.2">
      <c r="A18" s="260" t="s">
        <v>125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</row>
    <row r="19" spans="1:11" ht="23.25" customHeight="1" x14ac:dyDescent="0.2">
      <c r="A19" s="248" t="s">
        <v>205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</row>
    <row r="20" spans="1:11" ht="23.25" customHeight="1" x14ac:dyDescent="0.2">
      <c r="A20" s="248" t="s">
        <v>259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</row>
    <row r="21" spans="1:11" ht="23.25" customHeight="1" x14ac:dyDescent="0.2">
      <c r="A21" s="248" t="s">
        <v>4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</row>
    <row r="22" spans="1:11" ht="9" customHeight="1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ht="23.25" customHeight="1" x14ac:dyDescent="0.2">
      <c r="A23" s="108" t="s">
        <v>16</v>
      </c>
      <c r="B23" s="249" t="s">
        <v>5</v>
      </c>
      <c r="C23" s="249"/>
      <c r="D23" s="249"/>
      <c r="E23" s="249"/>
      <c r="F23" s="249"/>
      <c r="G23" s="249"/>
      <c r="H23" s="249"/>
      <c r="I23" s="87"/>
      <c r="J23" s="87"/>
      <c r="K23" s="87"/>
    </row>
    <row r="24" spans="1:11" ht="55.5" customHeight="1" x14ac:dyDescent="0.2">
      <c r="A24" s="110">
        <v>1</v>
      </c>
      <c r="B24" s="235" t="s">
        <v>17</v>
      </c>
      <c r="C24" s="235"/>
      <c r="D24" s="235"/>
      <c r="E24" s="235"/>
      <c r="F24" s="235"/>
      <c r="G24" s="235"/>
      <c r="H24" s="235"/>
      <c r="I24" s="87"/>
      <c r="J24" s="87"/>
      <c r="K24" s="87"/>
    </row>
    <row r="25" spans="1:11" ht="12" customHeight="1" x14ac:dyDescent="0.2">
      <c r="A25" s="109"/>
      <c r="B25" s="102"/>
      <c r="C25" s="102"/>
      <c r="D25" s="102"/>
      <c r="E25" s="102"/>
      <c r="F25" s="102"/>
      <c r="G25" s="102"/>
      <c r="H25" s="102"/>
      <c r="I25" s="87"/>
      <c r="J25" s="87"/>
      <c r="K25" s="87"/>
    </row>
    <row r="26" spans="1:11" ht="38.25" customHeight="1" x14ac:dyDescent="0.2">
      <c r="A26" s="248" t="s">
        <v>300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</row>
    <row r="27" spans="1:11" ht="10.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ht="23.25" customHeight="1" x14ac:dyDescent="0.2">
      <c r="A28" s="248" t="s">
        <v>6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</row>
    <row r="29" spans="1:11" ht="9" customHeight="1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ht="23.25" customHeight="1" x14ac:dyDescent="0.2">
      <c r="A30" s="108" t="s">
        <v>16</v>
      </c>
      <c r="B30" s="249" t="s">
        <v>18</v>
      </c>
      <c r="C30" s="249"/>
      <c r="D30" s="249"/>
      <c r="E30" s="249"/>
      <c r="F30" s="249"/>
      <c r="G30" s="249"/>
      <c r="H30" s="249"/>
      <c r="I30" s="87"/>
      <c r="J30" s="87"/>
      <c r="K30" s="87"/>
    </row>
    <row r="31" spans="1:11" ht="23.25" customHeight="1" x14ac:dyDescent="0.2">
      <c r="A31" s="107">
        <v>1</v>
      </c>
      <c r="B31" s="227" t="s">
        <v>299</v>
      </c>
      <c r="C31" s="261"/>
      <c r="D31" s="261"/>
      <c r="E31" s="261"/>
      <c r="F31" s="261"/>
      <c r="G31" s="261"/>
      <c r="H31" s="228"/>
      <c r="I31" s="87"/>
      <c r="J31" s="87"/>
      <c r="K31" s="87"/>
    </row>
    <row r="32" spans="1:11" ht="4.5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15.75" x14ac:dyDescent="0.2">
      <c r="A33" s="248" t="s">
        <v>7</v>
      </c>
      <c r="B33" s="248"/>
      <c r="C33" s="248"/>
      <c r="D33" s="248"/>
      <c r="E33" s="248"/>
      <c r="F33" s="248"/>
      <c r="G33" s="248"/>
      <c r="H33" s="248"/>
      <c r="I33" s="87"/>
      <c r="J33" s="87"/>
      <c r="K33" s="87"/>
    </row>
    <row r="34" spans="1:11" ht="2.25" customHeight="1" x14ac:dyDescent="0.2">
      <c r="A34" s="258" t="s">
        <v>8</v>
      </c>
      <c r="B34" s="258"/>
      <c r="C34" s="258"/>
      <c r="D34" s="258"/>
      <c r="E34" s="258"/>
      <c r="F34" s="258"/>
      <c r="G34" s="258"/>
      <c r="H34" s="258"/>
      <c r="I34" s="258"/>
      <c r="J34" s="100"/>
      <c r="K34" s="100"/>
    </row>
    <row r="35" spans="1:11" s="97" customFormat="1" ht="44.25" customHeight="1" x14ac:dyDescent="0.2">
      <c r="A35" s="99" t="s">
        <v>16</v>
      </c>
      <c r="B35" s="249" t="s">
        <v>20</v>
      </c>
      <c r="C35" s="249"/>
      <c r="D35" s="249" t="s">
        <v>21</v>
      </c>
      <c r="E35" s="249"/>
      <c r="F35" s="249" t="s">
        <v>22</v>
      </c>
      <c r="G35" s="249"/>
      <c r="H35" s="249" t="s">
        <v>23</v>
      </c>
      <c r="I35" s="249"/>
      <c r="J35" s="106"/>
      <c r="K35" s="105"/>
    </row>
    <row r="36" spans="1:11" ht="15.75" x14ac:dyDescent="0.2">
      <c r="A36" s="98">
        <v>1</v>
      </c>
      <c r="B36" s="250">
        <v>2</v>
      </c>
      <c r="C36" s="250"/>
      <c r="D36" s="250">
        <v>3</v>
      </c>
      <c r="E36" s="250"/>
      <c r="F36" s="250">
        <v>4</v>
      </c>
      <c r="G36" s="250"/>
      <c r="H36" s="250">
        <v>6</v>
      </c>
      <c r="I36" s="250"/>
      <c r="J36" s="104"/>
      <c r="K36" s="87"/>
    </row>
    <row r="37" spans="1:11" ht="39" customHeight="1" x14ac:dyDescent="0.2">
      <c r="A37" s="95">
        <v>1</v>
      </c>
      <c r="B37" s="227" t="s">
        <v>298</v>
      </c>
      <c r="C37" s="228"/>
      <c r="D37" s="255">
        <v>0</v>
      </c>
      <c r="E37" s="256"/>
      <c r="F37" s="242">
        <v>907149.99</v>
      </c>
      <c r="G37" s="242"/>
      <c r="H37" s="242">
        <f>D37+F37</f>
        <v>907149.99</v>
      </c>
      <c r="I37" s="242"/>
      <c r="J37" s="103"/>
      <c r="K37" s="87"/>
    </row>
    <row r="38" spans="1:11" ht="31.5" customHeight="1" x14ac:dyDescent="0.2">
      <c r="A38" s="95">
        <v>2</v>
      </c>
      <c r="B38" s="227" t="s">
        <v>297</v>
      </c>
      <c r="C38" s="228"/>
      <c r="D38" s="255">
        <v>0</v>
      </c>
      <c r="E38" s="256"/>
      <c r="F38" s="242">
        <v>1200000</v>
      </c>
      <c r="G38" s="242"/>
      <c r="H38" s="242">
        <f>D38+F38</f>
        <v>1200000</v>
      </c>
      <c r="I38" s="242"/>
      <c r="J38" s="103"/>
      <c r="K38" s="87"/>
    </row>
    <row r="39" spans="1:11" ht="49.5" customHeight="1" x14ac:dyDescent="0.2">
      <c r="A39" s="95">
        <v>3</v>
      </c>
      <c r="B39" s="227" t="s">
        <v>296</v>
      </c>
      <c r="C39" s="228"/>
      <c r="D39" s="255">
        <v>0</v>
      </c>
      <c r="E39" s="256"/>
      <c r="F39" s="242">
        <v>4090360</v>
      </c>
      <c r="G39" s="242"/>
      <c r="H39" s="242">
        <f>D39+F39</f>
        <v>4090360</v>
      </c>
      <c r="I39" s="242"/>
      <c r="J39" s="103"/>
      <c r="K39" s="87"/>
    </row>
    <row r="40" spans="1:11" ht="15.75" x14ac:dyDescent="0.2">
      <c r="A40" s="257" t="s">
        <v>10</v>
      </c>
      <c r="B40" s="257"/>
      <c r="C40" s="257"/>
      <c r="D40" s="242">
        <f>SUM(D37:D37)</f>
        <v>0</v>
      </c>
      <c r="E40" s="242"/>
      <c r="F40" s="242">
        <f>SUM(F37:G39)</f>
        <v>6197509.9900000002</v>
      </c>
      <c r="G40" s="242"/>
      <c r="H40" s="242">
        <f>SUM(H37:I39)</f>
        <v>6197509.9900000002</v>
      </c>
      <c r="I40" s="242"/>
      <c r="J40" s="87"/>
      <c r="K40" s="87"/>
    </row>
    <row r="41" spans="1:11" ht="9" customHeight="1" x14ac:dyDescent="0.2">
      <c r="A41" s="87"/>
      <c r="B41" s="102"/>
      <c r="C41" s="87"/>
      <c r="D41" s="101"/>
      <c r="E41" s="101"/>
      <c r="F41" s="101"/>
      <c r="G41" s="101"/>
      <c r="H41" s="101"/>
      <c r="I41" s="101"/>
      <c r="J41" s="87"/>
      <c r="K41" s="87"/>
    </row>
    <row r="42" spans="1:11" ht="15.75" x14ac:dyDescent="0.2">
      <c r="A42" s="248" t="s">
        <v>9</v>
      </c>
      <c r="B42" s="248"/>
      <c r="C42" s="248"/>
      <c r="D42" s="248"/>
      <c r="E42" s="248"/>
      <c r="F42" s="248"/>
      <c r="G42" s="248"/>
      <c r="H42" s="248"/>
      <c r="I42" s="87"/>
      <c r="J42" s="87"/>
      <c r="K42" s="87"/>
    </row>
    <row r="43" spans="1:11" ht="5.25" customHeight="1" x14ac:dyDescent="0.2">
      <c r="A43" s="258" t="s">
        <v>8</v>
      </c>
      <c r="B43" s="258"/>
      <c r="C43" s="258"/>
      <c r="D43" s="258"/>
      <c r="E43" s="258"/>
      <c r="F43" s="258"/>
      <c r="G43" s="258"/>
      <c r="H43" s="258"/>
      <c r="I43" s="258"/>
      <c r="J43" s="100"/>
      <c r="K43" s="100"/>
    </row>
    <row r="44" spans="1:11" ht="31.5" customHeight="1" x14ac:dyDescent="0.2">
      <c r="A44" s="249" t="s">
        <v>30</v>
      </c>
      <c r="B44" s="249"/>
      <c r="C44" s="249"/>
      <c r="D44" s="249" t="s">
        <v>21</v>
      </c>
      <c r="E44" s="249"/>
      <c r="F44" s="249" t="s">
        <v>22</v>
      </c>
      <c r="G44" s="249"/>
      <c r="H44" s="249" t="s">
        <v>23</v>
      </c>
      <c r="I44" s="249"/>
      <c r="J44" s="87"/>
      <c r="K44" s="87"/>
    </row>
    <row r="45" spans="1:11" ht="16.5" customHeight="1" x14ac:dyDescent="0.2">
      <c r="A45" s="250">
        <v>1</v>
      </c>
      <c r="B45" s="250"/>
      <c r="C45" s="250"/>
      <c r="D45" s="250">
        <v>2</v>
      </c>
      <c r="E45" s="250"/>
      <c r="F45" s="250">
        <v>3</v>
      </c>
      <c r="G45" s="250"/>
      <c r="H45" s="250">
        <v>4</v>
      </c>
      <c r="I45" s="250"/>
      <c r="J45" s="87"/>
      <c r="K45" s="87"/>
    </row>
    <row r="46" spans="1:11" ht="42" customHeight="1" x14ac:dyDescent="0.2">
      <c r="A46" s="235" t="s">
        <v>84</v>
      </c>
      <c r="B46" s="235"/>
      <c r="C46" s="227"/>
      <c r="D46" s="251">
        <v>0</v>
      </c>
      <c r="E46" s="251"/>
      <c r="F46" s="251">
        <v>6197509.9900000002</v>
      </c>
      <c r="G46" s="251"/>
      <c r="H46" s="251">
        <f>F46+D46</f>
        <v>6197509.9900000002</v>
      </c>
      <c r="I46" s="251"/>
      <c r="J46" s="87"/>
      <c r="K46" s="87"/>
    </row>
    <row r="47" spans="1:11" ht="26.25" customHeight="1" x14ac:dyDescent="0.2">
      <c r="A47" s="252" t="s">
        <v>10</v>
      </c>
      <c r="B47" s="253"/>
      <c r="C47" s="253"/>
      <c r="D47" s="254">
        <f>D46</f>
        <v>0</v>
      </c>
      <c r="E47" s="254"/>
      <c r="F47" s="254">
        <f>F46</f>
        <v>6197509.9900000002</v>
      </c>
      <c r="G47" s="254"/>
      <c r="H47" s="254">
        <f>H46</f>
        <v>6197509.9900000002</v>
      </c>
      <c r="I47" s="254"/>
      <c r="J47" s="87"/>
      <c r="K47" s="87"/>
    </row>
    <row r="48" spans="1:11" ht="2.25" customHeight="1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7.25" customHeight="1" x14ac:dyDescent="0.2">
      <c r="A49" s="248" t="s">
        <v>31</v>
      </c>
      <c r="B49" s="248"/>
      <c r="C49" s="248"/>
      <c r="D49" s="248"/>
      <c r="E49" s="248"/>
      <c r="F49" s="248"/>
      <c r="G49" s="248"/>
      <c r="H49" s="248"/>
      <c r="I49" s="87"/>
      <c r="J49" s="87"/>
      <c r="K49" s="87"/>
    </row>
    <row r="50" spans="1:11" ht="49.5" customHeight="1" x14ac:dyDescent="0.2">
      <c r="A50" s="99" t="s">
        <v>16</v>
      </c>
      <c r="B50" s="99" t="s">
        <v>32</v>
      </c>
      <c r="C50" s="99" t="s">
        <v>33</v>
      </c>
      <c r="D50" s="249" t="s">
        <v>34</v>
      </c>
      <c r="E50" s="249"/>
      <c r="F50" s="249" t="s">
        <v>21</v>
      </c>
      <c r="G50" s="249"/>
      <c r="H50" s="249" t="s">
        <v>22</v>
      </c>
      <c r="I50" s="249"/>
      <c r="J50" s="249" t="s">
        <v>23</v>
      </c>
      <c r="K50" s="249"/>
    </row>
    <row r="51" spans="1:11" s="97" customFormat="1" ht="21.95" customHeight="1" x14ac:dyDescent="0.2">
      <c r="A51" s="98">
        <v>1</v>
      </c>
      <c r="B51" s="98">
        <v>2</v>
      </c>
      <c r="C51" s="98">
        <v>3</v>
      </c>
      <c r="D51" s="250">
        <v>4</v>
      </c>
      <c r="E51" s="250"/>
      <c r="F51" s="250">
        <v>5</v>
      </c>
      <c r="G51" s="250"/>
      <c r="H51" s="250">
        <v>6</v>
      </c>
      <c r="I51" s="250"/>
      <c r="J51" s="250">
        <v>7</v>
      </c>
      <c r="K51" s="229"/>
    </row>
    <row r="52" spans="1:11" ht="21.95" customHeight="1" x14ac:dyDescent="0.2">
      <c r="A52" s="95">
        <v>1</v>
      </c>
      <c r="B52" s="94" t="s">
        <v>15</v>
      </c>
      <c r="C52" s="96"/>
      <c r="D52" s="229"/>
      <c r="E52" s="229"/>
      <c r="F52" s="229"/>
      <c r="G52" s="229"/>
      <c r="H52" s="229"/>
      <c r="I52" s="229"/>
      <c r="J52" s="229"/>
      <c r="K52" s="229"/>
    </row>
    <row r="53" spans="1:11" ht="55.5" customHeight="1" x14ac:dyDescent="0.2">
      <c r="A53" s="95"/>
      <c r="B53" s="91" t="s">
        <v>295</v>
      </c>
      <c r="C53" s="91" t="s">
        <v>41</v>
      </c>
      <c r="D53" s="235" t="s">
        <v>281</v>
      </c>
      <c r="E53" s="235"/>
      <c r="F53" s="226">
        <v>0</v>
      </c>
      <c r="G53" s="226"/>
      <c r="H53" s="242">
        <f>SUM(H54:I56)</f>
        <v>6197509.9900000002</v>
      </c>
      <c r="I53" s="242"/>
      <c r="J53" s="243">
        <f>F53+H53</f>
        <v>6197509.9900000002</v>
      </c>
      <c r="K53" s="243"/>
    </row>
    <row r="54" spans="1:11" ht="71.25" customHeight="1" x14ac:dyDescent="0.2">
      <c r="A54" s="93"/>
      <c r="B54" s="91" t="s">
        <v>294</v>
      </c>
      <c r="C54" s="91" t="s">
        <v>41</v>
      </c>
      <c r="D54" s="235" t="s">
        <v>281</v>
      </c>
      <c r="E54" s="235"/>
      <c r="F54" s="226">
        <v>0</v>
      </c>
      <c r="G54" s="226"/>
      <c r="H54" s="242">
        <v>907149.99</v>
      </c>
      <c r="I54" s="242"/>
      <c r="J54" s="243">
        <f>F54+H54</f>
        <v>907149.99</v>
      </c>
      <c r="K54" s="243"/>
    </row>
    <row r="55" spans="1:11" ht="72" customHeight="1" x14ac:dyDescent="0.2">
      <c r="A55" s="93"/>
      <c r="B55" s="91" t="s">
        <v>293</v>
      </c>
      <c r="C55" s="91" t="s">
        <v>41</v>
      </c>
      <c r="D55" s="235" t="s">
        <v>281</v>
      </c>
      <c r="E55" s="235"/>
      <c r="F55" s="245">
        <v>0</v>
      </c>
      <c r="G55" s="246"/>
      <c r="H55" s="242">
        <v>1200000</v>
      </c>
      <c r="I55" s="242"/>
      <c r="J55" s="243">
        <f>F55+H55</f>
        <v>1200000</v>
      </c>
      <c r="K55" s="243"/>
    </row>
    <row r="56" spans="1:11" ht="72" customHeight="1" x14ac:dyDescent="0.2">
      <c r="A56" s="93"/>
      <c r="B56" s="91" t="s">
        <v>292</v>
      </c>
      <c r="C56" s="91" t="s">
        <v>41</v>
      </c>
      <c r="D56" s="235" t="s">
        <v>281</v>
      </c>
      <c r="E56" s="235"/>
      <c r="F56" s="226">
        <v>0</v>
      </c>
      <c r="G56" s="226"/>
      <c r="H56" s="242">
        <v>4090360</v>
      </c>
      <c r="I56" s="242"/>
      <c r="J56" s="226">
        <f>F56+H56</f>
        <v>4090360</v>
      </c>
      <c r="K56" s="226"/>
    </row>
    <row r="57" spans="1:11" ht="21" customHeight="1" x14ac:dyDescent="0.2">
      <c r="A57" s="93">
        <v>2</v>
      </c>
      <c r="B57" s="94" t="s">
        <v>14</v>
      </c>
      <c r="C57" s="91"/>
      <c r="D57" s="235"/>
      <c r="E57" s="235"/>
      <c r="F57" s="226"/>
      <c r="G57" s="226"/>
      <c r="H57" s="229"/>
      <c r="I57" s="229"/>
      <c r="J57" s="233"/>
      <c r="K57" s="234"/>
    </row>
    <row r="58" spans="1:11" ht="70.5" customHeight="1" x14ac:dyDescent="0.2">
      <c r="A58" s="93"/>
      <c r="B58" s="91" t="s">
        <v>291</v>
      </c>
      <c r="C58" s="91" t="s">
        <v>36</v>
      </c>
      <c r="D58" s="235" t="s">
        <v>288</v>
      </c>
      <c r="E58" s="235"/>
      <c r="F58" s="226">
        <v>0</v>
      </c>
      <c r="G58" s="226"/>
      <c r="H58" s="244">
        <v>3</v>
      </c>
      <c r="I58" s="244"/>
      <c r="J58" s="245">
        <f>F58+H58</f>
        <v>3</v>
      </c>
      <c r="K58" s="246"/>
    </row>
    <row r="59" spans="1:11" ht="70.5" customHeight="1" x14ac:dyDescent="0.2">
      <c r="A59" s="93"/>
      <c r="B59" s="91" t="s">
        <v>290</v>
      </c>
      <c r="C59" s="91" t="s">
        <v>36</v>
      </c>
      <c r="D59" s="235" t="s">
        <v>288</v>
      </c>
      <c r="E59" s="235"/>
      <c r="F59" s="226">
        <v>0</v>
      </c>
      <c r="G59" s="226"/>
      <c r="H59" s="229">
        <v>2</v>
      </c>
      <c r="I59" s="229"/>
      <c r="J59" s="245">
        <f>F59+H59</f>
        <v>2</v>
      </c>
      <c r="K59" s="246"/>
    </row>
    <row r="60" spans="1:11" ht="70.5" customHeight="1" x14ac:dyDescent="0.2">
      <c r="A60" s="93"/>
      <c r="B60" s="91" t="s">
        <v>289</v>
      </c>
      <c r="C60" s="91" t="s">
        <v>36</v>
      </c>
      <c r="D60" s="235" t="s">
        <v>288</v>
      </c>
      <c r="E60" s="235"/>
      <c r="F60" s="245">
        <v>0</v>
      </c>
      <c r="G60" s="246"/>
      <c r="H60" s="231">
        <v>4</v>
      </c>
      <c r="I60" s="232"/>
      <c r="J60" s="245">
        <f>F60+H60</f>
        <v>4</v>
      </c>
      <c r="K60" s="246"/>
    </row>
    <row r="61" spans="1:11" ht="30" customHeight="1" x14ac:dyDescent="0.2">
      <c r="A61" s="93">
        <v>3</v>
      </c>
      <c r="B61" s="94" t="s">
        <v>13</v>
      </c>
      <c r="C61" s="91"/>
      <c r="D61" s="235"/>
      <c r="E61" s="247"/>
      <c r="F61" s="225"/>
      <c r="G61" s="225"/>
      <c r="H61" s="226"/>
      <c r="I61" s="226"/>
      <c r="J61" s="226"/>
      <c r="K61" s="226"/>
    </row>
    <row r="62" spans="1:11" ht="51" customHeight="1" x14ac:dyDescent="0.2">
      <c r="A62" s="93"/>
      <c r="B62" s="91" t="s">
        <v>287</v>
      </c>
      <c r="C62" s="91" t="s">
        <v>41</v>
      </c>
      <c r="D62" s="227" t="s">
        <v>46</v>
      </c>
      <c r="E62" s="228"/>
      <c r="F62" s="226">
        <v>0</v>
      </c>
      <c r="G62" s="226"/>
      <c r="H62" s="229">
        <v>302383.33</v>
      </c>
      <c r="I62" s="229"/>
      <c r="J62" s="226">
        <f>F62+H62</f>
        <v>302383.33</v>
      </c>
      <c r="K62" s="226"/>
    </row>
    <row r="63" spans="1:11" ht="52.5" customHeight="1" x14ac:dyDescent="0.2">
      <c r="A63" s="93"/>
      <c r="B63" s="91" t="s">
        <v>286</v>
      </c>
      <c r="C63" s="91" t="s">
        <v>41</v>
      </c>
      <c r="D63" s="227" t="s">
        <v>46</v>
      </c>
      <c r="E63" s="228"/>
      <c r="F63" s="231">
        <v>0</v>
      </c>
      <c r="G63" s="232"/>
      <c r="H63" s="233">
        <v>600000</v>
      </c>
      <c r="I63" s="234"/>
      <c r="J63" s="226">
        <f>F63+H63</f>
        <v>600000</v>
      </c>
      <c r="K63" s="226"/>
    </row>
    <row r="64" spans="1:11" ht="21.95" customHeight="1" x14ac:dyDescent="0.2">
      <c r="A64" s="93">
        <v>4</v>
      </c>
      <c r="B64" s="94" t="s">
        <v>12</v>
      </c>
      <c r="C64" s="91"/>
      <c r="D64" s="235"/>
      <c r="E64" s="235"/>
      <c r="F64" s="226"/>
      <c r="G64" s="226"/>
      <c r="H64" s="229"/>
      <c r="I64" s="229"/>
      <c r="J64" s="226"/>
      <c r="K64" s="226"/>
    </row>
    <row r="65" spans="1:11" ht="42.75" customHeight="1" x14ac:dyDescent="0.2">
      <c r="A65" s="93"/>
      <c r="B65" s="92" t="s">
        <v>285</v>
      </c>
      <c r="C65" s="91" t="s">
        <v>51</v>
      </c>
      <c r="D65" s="237" t="s">
        <v>46</v>
      </c>
      <c r="E65" s="238"/>
      <c r="F65" s="226">
        <v>100</v>
      </c>
      <c r="G65" s="226"/>
      <c r="H65" s="229"/>
      <c r="I65" s="229"/>
      <c r="J65" s="226">
        <f>F65+H65</f>
        <v>100</v>
      </c>
      <c r="K65" s="226"/>
    </row>
    <row r="66" spans="1:11" s="89" customFormat="1" ht="31.5" customHeight="1" x14ac:dyDescent="0.25">
      <c r="A66" s="239" t="s">
        <v>268</v>
      </c>
      <c r="B66" s="239"/>
      <c r="C66" s="87"/>
      <c r="D66" s="87"/>
      <c r="E66" s="87"/>
      <c r="F66" s="87"/>
      <c r="G66" s="87"/>
      <c r="H66" s="87"/>
      <c r="I66" s="87"/>
      <c r="J66" s="87"/>
      <c r="K66" s="87"/>
    </row>
    <row r="67" spans="1:11" s="89" customFormat="1" ht="15.75" customHeight="1" x14ac:dyDescent="0.2">
      <c r="A67" s="86"/>
      <c r="B67" s="87"/>
      <c r="C67" s="87"/>
      <c r="D67" s="87"/>
      <c r="E67" s="90"/>
      <c r="F67" s="87"/>
      <c r="G67" s="87"/>
      <c r="H67" s="240" t="s">
        <v>195</v>
      </c>
      <c r="I67" s="240"/>
      <c r="J67" s="240"/>
      <c r="K67" s="240"/>
    </row>
    <row r="68" spans="1:11" s="89" customFormat="1" ht="63.75" customHeight="1" x14ac:dyDescent="0.25">
      <c r="A68" s="239" t="s">
        <v>59</v>
      </c>
      <c r="B68" s="239"/>
      <c r="C68" s="87"/>
      <c r="D68" s="87"/>
      <c r="E68" s="88" t="s">
        <v>0</v>
      </c>
      <c r="F68" s="87"/>
      <c r="G68" s="87"/>
      <c r="H68" s="236" t="s">
        <v>58</v>
      </c>
      <c r="I68" s="236"/>
      <c r="J68" s="236"/>
      <c r="K68" s="236"/>
    </row>
    <row r="69" spans="1:11" s="89" customFormat="1" ht="32.25" customHeight="1" x14ac:dyDescent="0.25">
      <c r="A69" s="239" t="s">
        <v>61</v>
      </c>
      <c r="B69" s="239"/>
      <c r="C69" s="87"/>
      <c r="D69" s="87"/>
      <c r="E69" s="87"/>
      <c r="F69" s="87"/>
      <c r="G69" s="87"/>
      <c r="H69" s="236"/>
      <c r="I69" s="236"/>
      <c r="J69" s="236"/>
      <c r="K69" s="236"/>
    </row>
    <row r="70" spans="1:11" s="89" customFormat="1" ht="20.25" customHeight="1" x14ac:dyDescent="0.2">
      <c r="A70" s="86"/>
      <c r="B70" s="87"/>
      <c r="C70" s="87"/>
      <c r="D70" s="87"/>
      <c r="E70" s="90"/>
      <c r="F70" s="87"/>
      <c r="G70" s="87"/>
      <c r="H70" s="241" t="s">
        <v>60</v>
      </c>
      <c r="I70" s="241"/>
      <c r="J70" s="241"/>
      <c r="K70" s="241"/>
    </row>
    <row r="71" spans="1:11" s="89" customFormat="1" ht="34.5" customHeight="1" x14ac:dyDescent="0.2">
      <c r="A71" s="86" t="s">
        <v>62</v>
      </c>
      <c r="B71" s="87"/>
      <c r="C71" s="86"/>
      <c r="D71" s="87"/>
      <c r="E71" s="88" t="s">
        <v>0</v>
      </c>
      <c r="F71" s="88"/>
      <c r="G71" s="87"/>
      <c r="H71" s="236" t="s">
        <v>58</v>
      </c>
      <c r="I71" s="236"/>
      <c r="J71" s="236"/>
      <c r="K71" s="236"/>
    </row>
    <row r="72" spans="1:11" ht="15.75" x14ac:dyDescent="0.2">
      <c r="B72" s="86"/>
      <c r="C72" s="86"/>
      <c r="D72" s="87"/>
      <c r="E72" s="88"/>
      <c r="F72" s="88"/>
      <c r="G72" s="87"/>
      <c r="H72" s="236"/>
      <c r="I72" s="236"/>
      <c r="J72" s="236"/>
      <c r="K72" s="236"/>
    </row>
    <row r="73" spans="1:11" x14ac:dyDescent="0.2">
      <c r="A73" s="117"/>
      <c r="B73" s="118"/>
    </row>
    <row r="74" spans="1:11" x14ac:dyDescent="0.2">
      <c r="A74" s="117"/>
      <c r="B74" s="117"/>
    </row>
    <row r="75" spans="1:11" ht="13.5" customHeight="1" x14ac:dyDescent="0.2">
      <c r="A75" s="230"/>
      <c r="B75" s="230"/>
    </row>
  </sheetData>
  <mergeCells count="150">
    <mergeCell ref="A12:K12"/>
    <mergeCell ref="A13:K13"/>
    <mergeCell ref="A14:K14"/>
    <mergeCell ref="G1:K1"/>
    <mergeCell ref="A2:K2"/>
    <mergeCell ref="B3:F3"/>
    <mergeCell ref="G3:K3"/>
    <mergeCell ref="B4:F4"/>
    <mergeCell ref="G4:K4"/>
    <mergeCell ref="B5:C5"/>
    <mergeCell ref="E5:F5"/>
    <mergeCell ref="G5:K5"/>
    <mergeCell ref="A6:K6"/>
    <mergeCell ref="A7:K7"/>
    <mergeCell ref="A8:K8"/>
    <mergeCell ref="A9:K9"/>
    <mergeCell ref="A10:K10"/>
    <mergeCell ref="A11:K11"/>
    <mergeCell ref="B37:C37"/>
    <mergeCell ref="D37:E37"/>
    <mergeCell ref="F37:G37"/>
    <mergeCell ref="H37:I37"/>
    <mergeCell ref="A15:K15"/>
    <mergeCell ref="A16:K16"/>
    <mergeCell ref="A17:K17"/>
    <mergeCell ref="A18:K18"/>
    <mergeCell ref="A19:K19"/>
    <mergeCell ref="A20:K20"/>
    <mergeCell ref="A21:K21"/>
    <mergeCell ref="B23:H23"/>
    <mergeCell ref="B24:H24"/>
    <mergeCell ref="A26:K26"/>
    <mergeCell ref="A28:K28"/>
    <mergeCell ref="B30:H30"/>
    <mergeCell ref="B31:H31"/>
    <mergeCell ref="A33:H33"/>
    <mergeCell ref="A34:I34"/>
    <mergeCell ref="B35:C35"/>
    <mergeCell ref="D35:E35"/>
    <mergeCell ref="F35:G35"/>
    <mergeCell ref="H35:I35"/>
    <mergeCell ref="B36:C36"/>
    <mergeCell ref="D36:E36"/>
    <mergeCell ref="F36:G36"/>
    <mergeCell ref="H36:I36"/>
    <mergeCell ref="A47:C47"/>
    <mergeCell ref="D47:E47"/>
    <mergeCell ref="F47:G47"/>
    <mergeCell ref="H47:I47"/>
    <mergeCell ref="B38:C38"/>
    <mergeCell ref="D38:E38"/>
    <mergeCell ref="F38:G38"/>
    <mergeCell ref="H38:I38"/>
    <mergeCell ref="B39:C39"/>
    <mergeCell ref="D39:E39"/>
    <mergeCell ref="F39:G39"/>
    <mergeCell ref="H39:I39"/>
    <mergeCell ref="A40:C40"/>
    <mergeCell ref="D40:E40"/>
    <mergeCell ref="F40:G40"/>
    <mergeCell ref="H40:I40"/>
    <mergeCell ref="A42:H42"/>
    <mergeCell ref="A43:I43"/>
    <mergeCell ref="A44:C44"/>
    <mergeCell ref="D44:E44"/>
    <mergeCell ref="F44:G44"/>
    <mergeCell ref="H44:I44"/>
    <mergeCell ref="A45:C45"/>
    <mergeCell ref="D45:E45"/>
    <mergeCell ref="F45:G45"/>
    <mergeCell ref="H45:I45"/>
    <mergeCell ref="A46:C46"/>
    <mergeCell ref="D46:E46"/>
    <mergeCell ref="F46:G46"/>
    <mergeCell ref="H46:I46"/>
    <mergeCell ref="D52:E52"/>
    <mergeCell ref="F52:G52"/>
    <mergeCell ref="H52:I52"/>
    <mergeCell ref="J52:K52"/>
    <mergeCell ref="D54:E54"/>
    <mergeCell ref="F54:G54"/>
    <mergeCell ref="H54:I54"/>
    <mergeCell ref="J54:K54"/>
    <mergeCell ref="D55:E55"/>
    <mergeCell ref="F55:G55"/>
    <mergeCell ref="H55:I55"/>
    <mergeCell ref="J55:K55"/>
    <mergeCell ref="A49:H49"/>
    <mergeCell ref="D50:E50"/>
    <mergeCell ref="F50:G50"/>
    <mergeCell ref="H50:I50"/>
    <mergeCell ref="J50:K50"/>
    <mergeCell ref="D51:E51"/>
    <mergeCell ref="F51:G51"/>
    <mergeCell ref="H51:I51"/>
    <mergeCell ref="J51:K51"/>
    <mergeCell ref="A68:B68"/>
    <mergeCell ref="H68:K68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D61:E61"/>
    <mergeCell ref="H60:I60"/>
    <mergeCell ref="J60:K60"/>
    <mergeCell ref="H69:K69"/>
    <mergeCell ref="H70:K70"/>
    <mergeCell ref="J64:K64"/>
    <mergeCell ref="F56:G56"/>
    <mergeCell ref="H56:I56"/>
    <mergeCell ref="J56:K56"/>
    <mergeCell ref="D53:E53"/>
    <mergeCell ref="F53:G53"/>
    <mergeCell ref="H53:I53"/>
    <mergeCell ref="J53:K53"/>
    <mergeCell ref="D56:E56"/>
    <mergeCell ref="F61:G61"/>
    <mergeCell ref="H61:I61"/>
    <mergeCell ref="J61:K61"/>
    <mergeCell ref="D62:E62"/>
    <mergeCell ref="F62:G62"/>
    <mergeCell ref="H62:I62"/>
    <mergeCell ref="J62:K62"/>
    <mergeCell ref="D63:E63"/>
    <mergeCell ref="A75:B75"/>
    <mergeCell ref="F63:G63"/>
    <mergeCell ref="H63:I63"/>
    <mergeCell ref="J63:K63"/>
    <mergeCell ref="D64:E64"/>
    <mergeCell ref="F64:G64"/>
    <mergeCell ref="H64:I64"/>
    <mergeCell ref="H71:K71"/>
    <mergeCell ref="D65:E65"/>
    <mergeCell ref="F65:G65"/>
    <mergeCell ref="H65:I65"/>
    <mergeCell ref="J65:K65"/>
    <mergeCell ref="A66:B66"/>
    <mergeCell ref="H67:K67"/>
    <mergeCell ref="H72:K72"/>
    <mergeCell ref="A69:B69"/>
  </mergeCells>
  <pageMargins left="0.25" right="0.25" top="0.75" bottom="0.75" header="0.3" footer="0.3"/>
  <pageSetup paperSize="9" scale="69" fitToHeight="0" orientation="landscape" verticalDpi="0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6"/>
  <sheetViews>
    <sheetView topLeftCell="A61" zoomScale="80" zoomScaleNormal="80" workbookViewId="0">
      <selection activeCell="B75" sqref="A75:B77"/>
    </sheetView>
  </sheetViews>
  <sheetFormatPr defaultRowHeight="12.75" x14ac:dyDescent="0.2"/>
  <cols>
    <col min="1" max="1" width="22.5" style="20" customWidth="1"/>
    <col min="2" max="2" width="4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/>
    <col min="11" max="11" width="14.1640625" style="20" customWidth="1"/>
    <col min="12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169" t="s">
        <v>265</v>
      </c>
      <c r="H1" s="170"/>
      <c r="I1" s="170"/>
      <c r="J1" s="170"/>
      <c r="K1" s="170"/>
    </row>
    <row r="2" spans="1:11" ht="37.5" customHeight="1" x14ac:dyDescent="0.2">
      <c r="A2" s="171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99" customHeight="1" x14ac:dyDescent="0.2">
      <c r="A3" s="18" t="s">
        <v>63</v>
      </c>
      <c r="B3" s="173" t="s">
        <v>64</v>
      </c>
      <c r="C3" s="173"/>
      <c r="D3" s="173"/>
      <c r="E3" s="173"/>
      <c r="F3" s="173"/>
      <c r="G3" s="174" t="s">
        <v>65</v>
      </c>
      <c r="H3" s="174"/>
      <c r="I3" s="174"/>
      <c r="J3" s="174"/>
      <c r="K3" s="174"/>
    </row>
    <row r="4" spans="1:11" ht="87.75" customHeight="1" x14ac:dyDescent="0.2">
      <c r="A4" s="4" t="s">
        <v>66</v>
      </c>
      <c r="B4" s="173" t="s">
        <v>67</v>
      </c>
      <c r="C4" s="173"/>
      <c r="D4" s="173"/>
      <c r="E4" s="173"/>
      <c r="F4" s="173"/>
      <c r="G4" s="173" t="s">
        <v>68</v>
      </c>
      <c r="H4" s="173"/>
      <c r="I4" s="173"/>
      <c r="J4" s="173"/>
      <c r="K4" s="173"/>
    </row>
    <row r="5" spans="1:11" ht="204.75" customHeight="1" x14ac:dyDescent="0.2">
      <c r="A5" s="4" t="s">
        <v>128</v>
      </c>
      <c r="B5" s="174" t="s">
        <v>129</v>
      </c>
      <c r="C5" s="173"/>
      <c r="D5" s="29" t="s">
        <v>130</v>
      </c>
      <c r="E5" s="177" t="s">
        <v>131</v>
      </c>
      <c r="F5" s="173"/>
      <c r="G5" s="174" t="s">
        <v>121</v>
      </c>
      <c r="H5" s="173"/>
      <c r="I5" s="173"/>
      <c r="J5" s="173"/>
      <c r="K5" s="173"/>
    </row>
    <row r="6" spans="1:11" ht="49.5" customHeight="1" x14ac:dyDescent="0.2">
      <c r="A6" s="169" t="s">
        <v>266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1" ht="35.25" customHeight="1" x14ac:dyDescent="0.2">
      <c r="A7" s="169" t="s">
        <v>71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1" ht="23.25" customHeight="1" x14ac:dyDescent="0.2">
      <c r="A8" s="169" t="s">
        <v>72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ht="23.25" customHeight="1" x14ac:dyDescent="0.2">
      <c r="A9" s="169" t="s">
        <v>73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ht="23.25" customHeight="1" x14ac:dyDescent="0.2">
      <c r="A10" s="175" t="s">
        <v>132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1" ht="23.25" customHeight="1" x14ac:dyDescent="0.2">
      <c r="A11" s="175" t="s">
        <v>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1" ht="23.25" customHeight="1" x14ac:dyDescent="0.2">
      <c r="A12" s="169" t="s">
        <v>75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ht="23.25" customHeight="1" x14ac:dyDescent="0.2">
      <c r="A13" s="175" t="s">
        <v>117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</row>
    <row r="14" spans="1:11" ht="23.25" customHeight="1" x14ac:dyDescent="0.2">
      <c r="A14" s="175" t="s">
        <v>2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  <row r="15" spans="1:11" ht="34.5" customHeight="1" x14ac:dyDescent="0.2">
      <c r="A15" s="169" t="s">
        <v>76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</row>
    <row r="16" spans="1:11" ht="23.25" customHeight="1" x14ac:dyDescent="0.2">
      <c r="A16" s="175" t="s">
        <v>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</row>
    <row r="17" spans="1:11" ht="23.25" customHeight="1" x14ac:dyDescent="0.2">
      <c r="A17" s="175" t="s">
        <v>116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</row>
    <row r="18" spans="1:11" ht="23.25" customHeight="1" x14ac:dyDescent="0.2">
      <c r="A18" s="169" t="s">
        <v>205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</row>
    <row r="19" spans="1:11" s="76" customFormat="1" ht="23.25" customHeight="1" x14ac:dyDescent="0.2">
      <c r="A19" s="169" t="s">
        <v>259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1" ht="23.25" customHeight="1" x14ac:dyDescent="0.2">
      <c r="A20" s="169" t="s">
        <v>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</row>
    <row r="21" spans="1:11" ht="9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3.25" customHeight="1" x14ac:dyDescent="0.2">
      <c r="A22" s="2" t="s">
        <v>16</v>
      </c>
      <c r="B22" s="181" t="s">
        <v>5</v>
      </c>
      <c r="C22" s="181"/>
      <c r="D22" s="181"/>
      <c r="E22" s="181"/>
      <c r="F22" s="181"/>
      <c r="G22" s="181"/>
      <c r="H22" s="181"/>
      <c r="I22" s="17"/>
      <c r="J22" s="17"/>
      <c r="K22" s="17"/>
    </row>
    <row r="23" spans="1:11" ht="55.5" customHeight="1" x14ac:dyDescent="0.2">
      <c r="A23" s="7">
        <v>1</v>
      </c>
      <c r="B23" s="182" t="s">
        <v>133</v>
      </c>
      <c r="C23" s="182"/>
      <c r="D23" s="182"/>
      <c r="E23" s="182"/>
      <c r="F23" s="182"/>
      <c r="G23" s="182"/>
      <c r="H23" s="182"/>
      <c r="I23" s="17"/>
      <c r="J23" s="17"/>
      <c r="K23" s="17"/>
    </row>
    <row r="24" spans="1:11" ht="12" customHeight="1" x14ac:dyDescent="0.2">
      <c r="A24" s="8"/>
      <c r="B24" s="18"/>
      <c r="C24" s="18"/>
      <c r="D24" s="18"/>
      <c r="E24" s="18"/>
      <c r="F24" s="18"/>
      <c r="G24" s="18"/>
      <c r="H24" s="18"/>
      <c r="I24" s="17"/>
      <c r="J24" s="17"/>
      <c r="K24" s="17"/>
    </row>
    <row r="25" spans="1:11" ht="23.25" customHeight="1" x14ac:dyDescent="0.2">
      <c r="A25" s="169" t="s">
        <v>134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1" ht="10.5" hidden="1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3.25" customHeight="1" x14ac:dyDescent="0.2">
      <c r="A27" s="169" t="s">
        <v>6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</row>
    <row r="28" spans="1:11" ht="9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23.25" customHeight="1" x14ac:dyDescent="0.2">
      <c r="A29" s="2" t="s">
        <v>16</v>
      </c>
      <c r="B29" s="181" t="s">
        <v>18</v>
      </c>
      <c r="C29" s="181"/>
      <c r="D29" s="181"/>
      <c r="E29" s="181"/>
      <c r="F29" s="181"/>
      <c r="G29" s="181"/>
      <c r="H29" s="181"/>
      <c r="I29" s="17"/>
      <c r="J29" s="17"/>
      <c r="K29" s="17"/>
    </row>
    <row r="30" spans="1:11" ht="23.25" customHeight="1" x14ac:dyDescent="0.2">
      <c r="A30" s="9">
        <v>1</v>
      </c>
      <c r="B30" s="178" t="s">
        <v>135</v>
      </c>
      <c r="C30" s="179"/>
      <c r="D30" s="179"/>
      <c r="E30" s="179"/>
      <c r="F30" s="179"/>
      <c r="G30" s="179"/>
      <c r="H30" s="180"/>
      <c r="I30" s="17"/>
      <c r="J30" s="17"/>
      <c r="K30" s="17"/>
    </row>
    <row r="31" spans="1:11" ht="15.7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x14ac:dyDescent="0.2">
      <c r="A32" s="169" t="s">
        <v>7</v>
      </c>
      <c r="B32" s="169"/>
      <c r="C32" s="169"/>
      <c r="D32" s="169"/>
      <c r="E32" s="169"/>
      <c r="F32" s="169"/>
      <c r="G32" s="169"/>
      <c r="H32" s="169"/>
      <c r="I32" s="17"/>
      <c r="J32" s="17"/>
      <c r="K32" s="17"/>
    </row>
    <row r="33" spans="1:11" ht="9" customHeight="1" x14ac:dyDescent="0.2">
      <c r="A33" s="185" t="s">
        <v>8</v>
      </c>
      <c r="B33" s="185"/>
      <c r="C33" s="185"/>
      <c r="D33" s="185"/>
      <c r="E33" s="185"/>
      <c r="F33" s="185"/>
      <c r="G33" s="185"/>
      <c r="H33" s="185"/>
      <c r="I33" s="185"/>
      <c r="J33" s="4"/>
      <c r="K33" s="4"/>
    </row>
    <row r="34" spans="1:11" s="23" customFormat="1" ht="78.75" customHeight="1" x14ac:dyDescent="0.2">
      <c r="A34" s="16" t="s">
        <v>16</v>
      </c>
      <c r="B34" s="181" t="s">
        <v>20</v>
      </c>
      <c r="C34" s="181"/>
      <c r="D34" s="181" t="s">
        <v>21</v>
      </c>
      <c r="E34" s="181"/>
      <c r="F34" s="181" t="s">
        <v>22</v>
      </c>
      <c r="G34" s="181"/>
      <c r="H34" s="181" t="s">
        <v>23</v>
      </c>
      <c r="I34" s="181"/>
      <c r="J34" s="3"/>
      <c r="K34" s="21"/>
    </row>
    <row r="35" spans="1:11" ht="15.75" x14ac:dyDescent="0.2">
      <c r="A35" s="24">
        <v>1</v>
      </c>
      <c r="B35" s="186">
        <v>2</v>
      </c>
      <c r="C35" s="186"/>
      <c r="D35" s="186">
        <v>3</v>
      </c>
      <c r="E35" s="186"/>
      <c r="F35" s="186">
        <v>4</v>
      </c>
      <c r="G35" s="186"/>
      <c r="H35" s="186">
        <v>6</v>
      </c>
      <c r="I35" s="186"/>
      <c r="J35" s="10"/>
      <c r="K35" s="17"/>
    </row>
    <row r="36" spans="1:11" ht="45" customHeight="1" x14ac:dyDescent="0.2">
      <c r="A36" s="26">
        <v>1</v>
      </c>
      <c r="B36" s="183" t="s">
        <v>24</v>
      </c>
      <c r="C36" s="183"/>
      <c r="D36" s="184">
        <v>33802238</v>
      </c>
      <c r="E36" s="184"/>
      <c r="F36" s="184">
        <v>3639559.18</v>
      </c>
      <c r="G36" s="184"/>
      <c r="H36" s="184">
        <f>D36+F36</f>
        <v>37441797.18</v>
      </c>
      <c r="I36" s="184"/>
      <c r="J36" s="11"/>
      <c r="K36" s="17"/>
    </row>
    <row r="37" spans="1:11" ht="45" customHeight="1" x14ac:dyDescent="0.2">
      <c r="A37" s="26">
        <v>2</v>
      </c>
      <c r="B37" s="183" t="s">
        <v>25</v>
      </c>
      <c r="C37" s="183"/>
      <c r="D37" s="184"/>
      <c r="E37" s="184"/>
      <c r="F37" s="184">
        <v>1732500</v>
      </c>
      <c r="G37" s="184"/>
      <c r="H37" s="184">
        <f t="shared" ref="H37:H39" si="0">D37+F37</f>
        <v>1732500</v>
      </c>
      <c r="I37" s="184"/>
      <c r="J37" s="11"/>
      <c r="K37" s="17"/>
    </row>
    <row r="38" spans="1:11" s="76" customFormat="1" ht="45" customHeight="1" x14ac:dyDescent="0.2">
      <c r="A38" s="73">
        <v>3</v>
      </c>
      <c r="B38" s="266" t="s">
        <v>267</v>
      </c>
      <c r="C38" s="267"/>
      <c r="D38" s="268"/>
      <c r="E38" s="269"/>
      <c r="F38" s="268">
        <v>404590.82</v>
      </c>
      <c r="G38" s="269"/>
      <c r="H38" s="268">
        <f>D38+F38</f>
        <v>404590.82</v>
      </c>
      <c r="I38" s="269"/>
      <c r="J38" s="11"/>
      <c r="K38" s="75"/>
    </row>
    <row r="39" spans="1:11" ht="45" customHeight="1" x14ac:dyDescent="0.2">
      <c r="A39" s="26">
        <v>4</v>
      </c>
      <c r="B39" s="183" t="s">
        <v>26</v>
      </c>
      <c r="C39" s="183"/>
      <c r="D39" s="187"/>
      <c r="E39" s="187"/>
      <c r="F39" s="184">
        <v>2761045</v>
      </c>
      <c r="G39" s="184"/>
      <c r="H39" s="184">
        <f t="shared" si="0"/>
        <v>2761045</v>
      </c>
      <c r="I39" s="184"/>
      <c r="J39" s="11"/>
      <c r="K39" s="17"/>
    </row>
    <row r="40" spans="1:11" ht="15.75" x14ac:dyDescent="0.2">
      <c r="A40" s="183" t="s">
        <v>10</v>
      </c>
      <c r="B40" s="183"/>
      <c r="C40" s="183"/>
      <c r="D40" s="184">
        <f>SUM(D36:D39)</f>
        <v>33802238</v>
      </c>
      <c r="E40" s="184"/>
      <c r="F40" s="184">
        <f>SUM(F36:F39)</f>
        <v>8537695</v>
      </c>
      <c r="G40" s="184"/>
      <c r="H40" s="184">
        <f>SUM(H36:H39)</f>
        <v>42339933</v>
      </c>
      <c r="I40" s="184"/>
      <c r="J40" s="17"/>
      <c r="K40" s="17"/>
    </row>
    <row r="41" spans="1:11" ht="15.75" x14ac:dyDescent="0.2">
      <c r="A41" s="17"/>
      <c r="B41" s="18"/>
      <c r="C41" s="17"/>
      <c r="D41" s="12"/>
      <c r="E41" s="12"/>
      <c r="F41" s="12"/>
      <c r="G41" s="12"/>
      <c r="H41" s="12"/>
      <c r="I41" s="12"/>
      <c r="J41" s="17"/>
      <c r="K41" s="17"/>
    </row>
    <row r="42" spans="1:11" ht="15.75" x14ac:dyDescent="0.2">
      <c r="A42" s="169" t="s">
        <v>9</v>
      </c>
      <c r="B42" s="169"/>
      <c r="C42" s="169"/>
      <c r="D42" s="169"/>
      <c r="E42" s="169"/>
      <c r="F42" s="169"/>
      <c r="G42" s="169"/>
      <c r="H42" s="169"/>
      <c r="I42" s="17"/>
      <c r="J42" s="17"/>
      <c r="K42" s="17"/>
    </row>
    <row r="43" spans="1:11" ht="16.5" customHeight="1" x14ac:dyDescent="0.2">
      <c r="A43" s="185" t="s">
        <v>8</v>
      </c>
      <c r="B43" s="185"/>
      <c r="C43" s="185"/>
      <c r="D43" s="185"/>
      <c r="E43" s="185"/>
      <c r="F43" s="185"/>
      <c r="G43" s="185"/>
      <c r="H43" s="185"/>
      <c r="I43" s="185"/>
      <c r="J43" s="4"/>
      <c r="K43" s="4"/>
    </row>
    <row r="44" spans="1:11" ht="31.5" customHeight="1" x14ac:dyDescent="0.2">
      <c r="A44" s="181" t="s">
        <v>30</v>
      </c>
      <c r="B44" s="181"/>
      <c r="C44" s="181"/>
      <c r="D44" s="181" t="s">
        <v>21</v>
      </c>
      <c r="E44" s="181"/>
      <c r="F44" s="181" t="s">
        <v>22</v>
      </c>
      <c r="G44" s="181"/>
      <c r="H44" s="181" t="s">
        <v>23</v>
      </c>
      <c r="I44" s="181"/>
      <c r="J44" s="17"/>
      <c r="K44" s="17"/>
    </row>
    <row r="45" spans="1:11" ht="16.5" customHeight="1" x14ac:dyDescent="0.2">
      <c r="A45" s="186">
        <v>1</v>
      </c>
      <c r="B45" s="186"/>
      <c r="C45" s="186"/>
      <c r="D45" s="186">
        <v>2</v>
      </c>
      <c r="E45" s="186"/>
      <c r="F45" s="186">
        <v>3</v>
      </c>
      <c r="G45" s="186"/>
      <c r="H45" s="186">
        <v>4</v>
      </c>
      <c r="I45" s="186"/>
      <c r="J45" s="17"/>
      <c r="K45" s="17"/>
    </row>
    <row r="46" spans="1:11" ht="53.25" customHeight="1" x14ac:dyDescent="0.2">
      <c r="A46" s="182" t="s">
        <v>84</v>
      </c>
      <c r="B46" s="182"/>
      <c r="C46" s="178"/>
      <c r="D46" s="184">
        <v>33802238</v>
      </c>
      <c r="E46" s="184"/>
      <c r="F46" s="188">
        <v>8537695</v>
      </c>
      <c r="G46" s="188"/>
      <c r="H46" s="188">
        <f>F46+D46</f>
        <v>42339933</v>
      </c>
      <c r="I46" s="188"/>
      <c r="J46" s="17"/>
      <c r="K46" s="17"/>
    </row>
    <row r="47" spans="1:11" ht="26.25" customHeight="1" x14ac:dyDescent="0.2">
      <c r="A47" s="190" t="s">
        <v>10</v>
      </c>
      <c r="B47" s="191"/>
      <c r="C47" s="191"/>
      <c r="D47" s="192">
        <f>D46</f>
        <v>33802238</v>
      </c>
      <c r="E47" s="192"/>
      <c r="F47" s="192">
        <f t="shared" ref="F47" si="1">F46</f>
        <v>8537695</v>
      </c>
      <c r="G47" s="192"/>
      <c r="H47" s="192">
        <f t="shared" ref="H47" si="2">H46</f>
        <v>42339933</v>
      </c>
      <c r="I47" s="192"/>
      <c r="J47" s="17"/>
      <c r="K47" s="17"/>
    </row>
    <row r="48" spans="1:11" ht="15.7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ht="17.25" customHeight="1" x14ac:dyDescent="0.2">
      <c r="A49" s="169" t="s">
        <v>31</v>
      </c>
      <c r="B49" s="169"/>
      <c r="C49" s="169"/>
      <c r="D49" s="169"/>
      <c r="E49" s="169"/>
      <c r="F49" s="169"/>
      <c r="G49" s="169"/>
      <c r="H49" s="169"/>
      <c r="I49" s="17"/>
      <c r="J49" s="17"/>
      <c r="K49" s="17"/>
    </row>
    <row r="50" spans="1:11" ht="49.5" customHeight="1" x14ac:dyDescent="0.2">
      <c r="A50" s="16" t="s">
        <v>16</v>
      </c>
      <c r="B50" s="16" t="s">
        <v>32</v>
      </c>
      <c r="C50" s="16" t="s">
        <v>33</v>
      </c>
      <c r="D50" s="181" t="s">
        <v>34</v>
      </c>
      <c r="E50" s="181"/>
      <c r="F50" s="181" t="s">
        <v>21</v>
      </c>
      <c r="G50" s="181"/>
      <c r="H50" s="181" t="s">
        <v>22</v>
      </c>
      <c r="I50" s="181"/>
      <c r="J50" s="181" t="s">
        <v>23</v>
      </c>
      <c r="K50" s="181"/>
    </row>
    <row r="51" spans="1:11" s="23" customFormat="1" ht="21.95" customHeight="1" x14ac:dyDescent="0.2">
      <c r="A51" s="24">
        <v>1</v>
      </c>
      <c r="B51" s="24">
        <v>2</v>
      </c>
      <c r="C51" s="24">
        <v>3</v>
      </c>
      <c r="D51" s="186">
        <v>4</v>
      </c>
      <c r="E51" s="186"/>
      <c r="F51" s="186">
        <v>5</v>
      </c>
      <c r="G51" s="186"/>
      <c r="H51" s="186">
        <v>6</v>
      </c>
      <c r="I51" s="186"/>
      <c r="J51" s="186">
        <v>7</v>
      </c>
      <c r="K51" s="193"/>
    </row>
    <row r="52" spans="1:11" ht="21.95" customHeight="1" x14ac:dyDescent="0.2">
      <c r="A52" s="26">
        <v>1</v>
      </c>
      <c r="B52" s="5" t="s">
        <v>15</v>
      </c>
      <c r="C52" s="27"/>
      <c r="D52" s="193"/>
      <c r="E52" s="193"/>
      <c r="F52" s="193"/>
      <c r="G52" s="193"/>
      <c r="H52" s="193"/>
      <c r="I52" s="193"/>
      <c r="J52" s="193"/>
      <c r="K52" s="193"/>
    </row>
    <row r="53" spans="1:11" ht="36" customHeight="1" x14ac:dyDescent="0.2">
      <c r="A53" s="25"/>
      <c r="B53" s="19" t="s">
        <v>35</v>
      </c>
      <c r="C53" s="19" t="s">
        <v>36</v>
      </c>
      <c r="D53" s="182" t="s">
        <v>136</v>
      </c>
      <c r="E53" s="182"/>
      <c r="F53" s="194">
        <v>4</v>
      </c>
      <c r="G53" s="194"/>
      <c r="H53" s="193"/>
      <c r="I53" s="193"/>
      <c r="J53" s="194">
        <f>F53+H53</f>
        <v>4</v>
      </c>
      <c r="K53" s="194"/>
    </row>
    <row r="54" spans="1:11" ht="35.85" customHeight="1" x14ac:dyDescent="0.2">
      <c r="A54" s="25"/>
      <c r="B54" s="19" t="s">
        <v>137</v>
      </c>
      <c r="C54" s="19" t="s">
        <v>36</v>
      </c>
      <c r="D54" s="182" t="s">
        <v>136</v>
      </c>
      <c r="E54" s="182"/>
      <c r="F54" s="194">
        <v>232</v>
      </c>
      <c r="G54" s="194"/>
      <c r="H54" s="193"/>
      <c r="I54" s="193"/>
      <c r="J54" s="194">
        <f t="shared" ref="J54:J66" si="3">F54+H54</f>
        <v>232</v>
      </c>
      <c r="K54" s="194"/>
    </row>
    <row r="55" spans="1:11" ht="53.25" customHeight="1" x14ac:dyDescent="0.2">
      <c r="A55" s="25"/>
      <c r="B55" s="19" t="s">
        <v>39</v>
      </c>
      <c r="C55" s="19" t="s">
        <v>36</v>
      </c>
      <c r="D55" s="182" t="s">
        <v>11</v>
      </c>
      <c r="E55" s="182"/>
      <c r="F55" s="195">
        <v>136.57</v>
      </c>
      <c r="G55" s="195"/>
      <c r="H55" s="209">
        <v>19</v>
      </c>
      <c r="I55" s="209"/>
      <c r="J55" s="195">
        <f t="shared" si="3"/>
        <v>155.57</v>
      </c>
      <c r="K55" s="195"/>
    </row>
    <row r="56" spans="1:11" ht="57" customHeight="1" x14ac:dyDescent="0.2">
      <c r="A56" s="25"/>
      <c r="B56" s="19" t="s">
        <v>40</v>
      </c>
      <c r="C56" s="19" t="s">
        <v>36</v>
      </c>
      <c r="D56" s="182" t="s">
        <v>11</v>
      </c>
      <c r="E56" s="182"/>
      <c r="F56" s="195">
        <v>210.57</v>
      </c>
      <c r="G56" s="195"/>
      <c r="H56" s="209">
        <v>38</v>
      </c>
      <c r="I56" s="209"/>
      <c r="J56" s="195">
        <f t="shared" si="3"/>
        <v>248.57</v>
      </c>
      <c r="K56" s="195"/>
    </row>
    <row r="57" spans="1:11" ht="84.75" customHeight="1" x14ac:dyDescent="0.2">
      <c r="A57" s="25"/>
      <c r="B57" s="19" t="s">
        <v>138</v>
      </c>
      <c r="C57" s="19" t="s">
        <v>41</v>
      </c>
      <c r="D57" s="182" t="s">
        <v>263</v>
      </c>
      <c r="E57" s="182"/>
      <c r="F57" s="196"/>
      <c r="G57" s="196"/>
      <c r="H57" s="197">
        <v>2761045</v>
      </c>
      <c r="I57" s="197"/>
      <c r="J57" s="197">
        <f t="shared" si="3"/>
        <v>2761045</v>
      </c>
      <c r="K57" s="197"/>
    </row>
    <row r="58" spans="1:11" ht="21.75" customHeight="1" x14ac:dyDescent="0.2">
      <c r="A58" s="25">
        <v>2</v>
      </c>
      <c r="B58" s="5" t="s">
        <v>14</v>
      </c>
      <c r="C58" s="19"/>
      <c r="D58" s="182"/>
      <c r="E58" s="182"/>
      <c r="F58" s="194"/>
      <c r="G58" s="194"/>
      <c r="H58" s="193"/>
      <c r="I58" s="193"/>
      <c r="J58" s="200"/>
      <c r="K58" s="201"/>
    </row>
    <row r="59" spans="1:11" ht="66" customHeight="1" x14ac:dyDescent="0.2">
      <c r="A59" s="25"/>
      <c r="B59" s="19" t="s">
        <v>256</v>
      </c>
      <c r="C59" s="19" t="s">
        <v>43</v>
      </c>
      <c r="D59" s="182" t="s">
        <v>139</v>
      </c>
      <c r="E59" s="182"/>
      <c r="F59" s="194">
        <v>3637</v>
      </c>
      <c r="G59" s="194"/>
      <c r="H59" s="204"/>
      <c r="I59" s="204"/>
      <c r="J59" s="202">
        <f t="shared" ref="J59:J60" si="4">F59+H59</f>
        <v>3637</v>
      </c>
      <c r="K59" s="203"/>
    </row>
    <row r="60" spans="1:11" ht="61.5" customHeight="1" x14ac:dyDescent="0.2">
      <c r="A60" s="25"/>
      <c r="B60" s="19" t="s">
        <v>140</v>
      </c>
      <c r="C60" s="31" t="s">
        <v>43</v>
      </c>
      <c r="D60" s="182" t="s">
        <v>46</v>
      </c>
      <c r="E60" s="182"/>
      <c r="F60" s="194">
        <v>27</v>
      </c>
      <c r="G60" s="194"/>
      <c r="H60" s="193"/>
      <c r="I60" s="193"/>
      <c r="J60" s="202">
        <f t="shared" si="4"/>
        <v>27</v>
      </c>
      <c r="K60" s="203"/>
    </row>
    <row r="61" spans="1:11" ht="30" customHeight="1" x14ac:dyDescent="0.2">
      <c r="A61" s="25">
        <v>3</v>
      </c>
      <c r="B61" s="5" t="s">
        <v>13</v>
      </c>
      <c r="C61" s="19"/>
      <c r="D61" s="182"/>
      <c r="E61" s="216"/>
      <c r="F61" s="217"/>
      <c r="G61" s="217"/>
      <c r="H61" s="194"/>
      <c r="I61" s="194"/>
      <c r="J61" s="194"/>
      <c r="K61" s="194"/>
    </row>
    <row r="62" spans="1:11" ht="43.5" customHeight="1" x14ac:dyDescent="0.2">
      <c r="A62" s="25"/>
      <c r="B62" s="19" t="s">
        <v>141</v>
      </c>
      <c r="C62" s="19" t="s">
        <v>41</v>
      </c>
      <c r="D62" s="182" t="s">
        <v>46</v>
      </c>
      <c r="E62" s="182"/>
      <c r="F62" s="194">
        <v>9294</v>
      </c>
      <c r="G62" s="194"/>
      <c r="H62" s="193">
        <v>2347</v>
      </c>
      <c r="I62" s="193"/>
      <c r="J62" s="194">
        <f t="shared" si="3"/>
        <v>11641</v>
      </c>
      <c r="K62" s="194"/>
    </row>
    <row r="63" spans="1:11" ht="33.75" customHeight="1" x14ac:dyDescent="0.2">
      <c r="A63" s="25"/>
      <c r="B63" s="19" t="s">
        <v>142</v>
      </c>
      <c r="C63" s="19" t="s">
        <v>43</v>
      </c>
      <c r="D63" s="182" t="s">
        <v>46</v>
      </c>
      <c r="E63" s="182"/>
      <c r="F63" s="193">
        <v>16</v>
      </c>
      <c r="G63" s="193"/>
      <c r="H63" s="197"/>
      <c r="I63" s="197"/>
      <c r="J63" s="194">
        <f t="shared" si="3"/>
        <v>16</v>
      </c>
      <c r="K63" s="194"/>
    </row>
    <row r="64" spans="1:11" ht="21.95" customHeight="1" x14ac:dyDescent="0.2">
      <c r="A64" s="25">
        <v>4</v>
      </c>
      <c r="B64" s="5" t="s">
        <v>12</v>
      </c>
      <c r="C64" s="19"/>
      <c r="D64" s="182"/>
      <c r="E64" s="182"/>
      <c r="F64" s="194"/>
      <c r="G64" s="194"/>
      <c r="H64" s="193"/>
      <c r="I64" s="193"/>
      <c r="J64" s="194">
        <f t="shared" si="3"/>
        <v>0</v>
      </c>
      <c r="K64" s="194"/>
    </row>
    <row r="65" spans="1:11" ht="39" customHeight="1" x14ac:dyDescent="0.2">
      <c r="A65" s="25"/>
      <c r="B65" s="19" t="s">
        <v>143</v>
      </c>
      <c r="C65" s="31" t="s">
        <v>51</v>
      </c>
      <c r="D65" s="182" t="s">
        <v>46</v>
      </c>
      <c r="E65" s="182"/>
      <c r="F65" s="194">
        <v>10</v>
      </c>
      <c r="G65" s="194"/>
      <c r="H65" s="193"/>
      <c r="I65" s="193"/>
      <c r="J65" s="194">
        <f t="shared" si="3"/>
        <v>10</v>
      </c>
      <c r="K65" s="194"/>
    </row>
    <row r="66" spans="1:11" ht="31.5" x14ac:dyDescent="0.2">
      <c r="A66" s="27"/>
      <c r="B66" s="19" t="s">
        <v>53</v>
      </c>
      <c r="C66" s="19" t="s">
        <v>51</v>
      </c>
      <c r="D66" s="182" t="s">
        <v>46</v>
      </c>
      <c r="E66" s="182"/>
      <c r="F66" s="209"/>
      <c r="G66" s="209"/>
      <c r="H66" s="209">
        <v>279</v>
      </c>
      <c r="I66" s="209"/>
      <c r="J66" s="209">
        <f t="shared" si="3"/>
        <v>279</v>
      </c>
      <c r="K66" s="209"/>
    </row>
    <row r="67" spans="1:11" ht="31.5" x14ac:dyDescent="0.2">
      <c r="A67" s="27"/>
      <c r="B67" s="19" t="s">
        <v>54</v>
      </c>
      <c r="C67" s="31" t="s">
        <v>51</v>
      </c>
      <c r="D67" s="182" t="s">
        <v>46</v>
      </c>
      <c r="E67" s="182"/>
      <c r="F67" s="213">
        <v>95.7</v>
      </c>
      <c r="G67" s="214"/>
      <c r="H67" s="213">
        <v>43.8</v>
      </c>
      <c r="I67" s="214"/>
      <c r="J67" s="213">
        <v>85.2</v>
      </c>
      <c r="K67" s="214"/>
    </row>
    <row r="68" spans="1:11" s="1" customFormat="1" ht="47.25" customHeight="1" x14ac:dyDescent="0.25">
      <c r="A68" s="207" t="s">
        <v>268</v>
      </c>
      <c r="B68" s="207"/>
      <c r="C68" s="17"/>
      <c r="D68" s="17"/>
      <c r="E68" s="17"/>
      <c r="F68" s="17"/>
      <c r="G68" s="17"/>
      <c r="H68" s="17"/>
      <c r="I68" s="17"/>
      <c r="J68" s="17"/>
      <c r="K68" s="17"/>
    </row>
    <row r="69" spans="1:11" s="1" customFormat="1" ht="9.75" customHeight="1" x14ac:dyDescent="0.2">
      <c r="A69" s="28"/>
      <c r="B69" s="17"/>
      <c r="C69" s="17"/>
      <c r="D69" s="17"/>
      <c r="E69" s="13"/>
      <c r="F69" s="17"/>
      <c r="G69" s="17"/>
      <c r="H69" s="208" t="s">
        <v>195</v>
      </c>
      <c r="I69" s="208"/>
      <c r="J69" s="208"/>
      <c r="K69" s="208"/>
    </row>
    <row r="70" spans="1:11" s="1" customFormat="1" ht="63.75" customHeight="1" x14ac:dyDescent="0.25">
      <c r="A70" s="207" t="s">
        <v>59</v>
      </c>
      <c r="B70" s="207"/>
      <c r="C70" s="17"/>
      <c r="D70" s="17"/>
      <c r="E70" s="22" t="s">
        <v>0</v>
      </c>
      <c r="F70" s="17"/>
      <c r="G70" s="17"/>
      <c r="H70" s="174" t="s">
        <v>58</v>
      </c>
      <c r="I70" s="174"/>
      <c r="J70" s="174"/>
      <c r="K70" s="174"/>
    </row>
    <row r="71" spans="1:11" s="1" customFormat="1" ht="27.75" customHeight="1" x14ac:dyDescent="0.25">
      <c r="A71" s="207" t="s">
        <v>61</v>
      </c>
      <c r="B71" s="207"/>
      <c r="C71" s="17"/>
      <c r="D71" s="17"/>
      <c r="E71" s="17"/>
      <c r="F71" s="17"/>
      <c r="G71" s="17"/>
      <c r="H71" s="174"/>
      <c r="I71" s="174"/>
      <c r="J71" s="174"/>
      <c r="K71" s="174"/>
    </row>
    <row r="72" spans="1:11" s="1" customFormat="1" ht="9.75" customHeight="1" x14ac:dyDescent="0.2">
      <c r="A72" s="28"/>
      <c r="B72" s="17"/>
      <c r="C72" s="17"/>
      <c r="D72" s="17"/>
      <c r="E72" s="13"/>
      <c r="F72" s="17"/>
      <c r="G72" s="17"/>
      <c r="H72" s="215" t="s">
        <v>60</v>
      </c>
      <c r="I72" s="215"/>
      <c r="J72" s="215"/>
      <c r="K72" s="215"/>
    </row>
    <row r="73" spans="1:11" s="1" customFormat="1" ht="34.5" customHeight="1" x14ac:dyDescent="0.2">
      <c r="A73" s="28" t="s">
        <v>62</v>
      </c>
      <c r="B73" s="17"/>
      <c r="C73" s="28"/>
      <c r="D73" s="17"/>
      <c r="E73" s="22" t="s">
        <v>0</v>
      </c>
      <c r="F73" s="22"/>
      <c r="G73" s="17"/>
      <c r="H73" s="174" t="s">
        <v>58</v>
      </c>
      <c r="I73" s="174"/>
      <c r="J73" s="174"/>
      <c r="K73" s="174"/>
    </row>
    <row r="74" spans="1:11" ht="15.75" x14ac:dyDescent="0.2">
      <c r="B74" s="28"/>
      <c r="C74" s="28"/>
      <c r="D74" s="17"/>
      <c r="E74" s="22"/>
      <c r="F74" s="22"/>
      <c r="G74" s="17"/>
      <c r="H74" s="174"/>
      <c r="I74" s="174"/>
      <c r="J74" s="174"/>
      <c r="K74" s="174"/>
    </row>
    <row r="75" spans="1:11" ht="15.75" x14ac:dyDescent="0.2">
      <c r="A75" s="84"/>
      <c r="B75" s="28"/>
    </row>
    <row r="76" spans="1:11" x14ac:dyDescent="0.2">
      <c r="A76" s="210"/>
      <c r="B76" s="210"/>
    </row>
  </sheetData>
  <mergeCells count="161">
    <mergeCell ref="A76:B76"/>
    <mergeCell ref="F67:G67"/>
    <mergeCell ref="H67:I67"/>
    <mergeCell ref="J67:K67"/>
    <mergeCell ref="H72:K72"/>
    <mergeCell ref="H73:K73"/>
    <mergeCell ref="H74:K74"/>
    <mergeCell ref="A68:B68"/>
    <mergeCell ref="H69:K69"/>
    <mergeCell ref="A70:B70"/>
    <mergeCell ref="H70:K70"/>
    <mergeCell ref="A71:B71"/>
    <mergeCell ref="H71:K71"/>
    <mergeCell ref="D64:E64"/>
    <mergeCell ref="F64:G64"/>
    <mergeCell ref="H64:I64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J63:K63"/>
    <mergeCell ref="D61:E61"/>
    <mergeCell ref="F61:G61"/>
    <mergeCell ref="H61:I61"/>
    <mergeCell ref="J61:K61"/>
    <mergeCell ref="D62:E62"/>
    <mergeCell ref="F62:G62"/>
    <mergeCell ref="H62:I62"/>
    <mergeCell ref="J62:K62"/>
    <mergeCell ref="D57:E57"/>
    <mergeCell ref="F57:G57"/>
    <mergeCell ref="H57:I57"/>
    <mergeCell ref="J57:K57"/>
    <mergeCell ref="D56:E56"/>
    <mergeCell ref="F56:G56"/>
    <mergeCell ref="H56:I56"/>
    <mergeCell ref="J56:K56"/>
    <mergeCell ref="D67:E6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3:E63"/>
    <mergeCell ref="F63:G63"/>
    <mergeCell ref="H63:I63"/>
    <mergeCell ref="D55:E55"/>
    <mergeCell ref="F55:G55"/>
    <mergeCell ref="H55:I55"/>
    <mergeCell ref="J55:K55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54:E54"/>
    <mergeCell ref="F54:G54"/>
    <mergeCell ref="H54:I54"/>
    <mergeCell ref="J54:K54"/>
    <mergeCell ref="A47:C47"/>
    <mergeCell ref="D47:E47"/>
    <mergeCell ref="F47:G47"/>
    <mergeCell ref="H47:I47"/>
    <mergeCell ref="A46:C46"/>
    <mergeCell ref="D46:E46"/>
    <mergeCell ref="F46:G46"/>
    <mergeCell ref="H46:I46"/>
    <mergeCell ref="A49:H49"/>
    <mergeCell ref="A44:C44"/>
    <mergeCell ref="D44:E44"/>
    <mergeCell ref="F44:G44"/>
    <mergeCell ref="H44:I44"/>
    <mergeCell ref="A45:C45"/>
    <mergeCell ref="D45:E45"/>
    <mergeCell ref="F45:G45"/>
    <mergeCell ref="H45:I45"/>
    <mergeCell ref="A40:C40"/>
    <mergeCell ref="D40:E40"/>
    <mergeCell ref="F40:G40"/>
    <mergeCell ref="H40:I40"/>
    <mergeCell ref="A42:H42"/>
    <mergeCell ref="A43:I43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8:C38"/>
    <mergeCell ref="D38:E38"/>
    <mergeCell ref="F38:G38"/>
    <mergeCell ref="H38:I38"/>
    <mergeCell ref="A33:I33"/>
    <mergeCell ref="B34:C34"/>
    <mergeCell ref="D34:E34"/>
    <mergeCell ref="F34:G34"/>
    <mergeCell ref="H34:I34"/>
    <mergeCell ref="B35:C35"/>
    <mergeCell ref="D35:E35"/>
    <mergeCell ref="F35:G35"/>
    <mergeCell ref="H35:I35"/>
    <mergeCell ref="B23:H23"/>
    <mergeCell ref="A25:K25"/>
    <mergeCell ref="A27:K27"/>
    <mergeCell ref="B29:H29"/>
    <mergeCell ref="B30:H30"/>
    <mergeCell ref="A32:H32"/>
    <mergeCell ref="A15:K15"/>
    <mergeCell ref="A16:K16"/>
    <mergeCell ref="A17:K17"/>
    <mergeCell ref="A18:K18"/>
    <mergeCell ref="A20:K20"/>
    <mergeCell ref="B22:H22"/>
    <mergeCell ref="A19:K19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G1:K1"/>
    <mergeCell ref="A2:K2"/>
    <mergeCell ref="B3:F3"/>
    <mergeCell ref="G3:K3"/>
    <mergeCell ref="B4:F4"/>
    <mergeCell ref="G4:K4"/>
    <mergeCell ref="A9:K9"/>
    <mergeCell ref="A10:K10"/>
    <mergeCell ref="A11:K11"/>
  </mergeCells>
  <pageMargins left="0.25" right="0.25" top="0.75" bottom="0.75" header="0.3" footer="0.3"/>
  <pageSetup paperSize="9" scale="6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8"/>
  <sheetViews>
    <sheetView topLeftCell="A77" zoomScale="80" zoomScaleNormal="80" workbookViewId="0">
      <selection activeCell="B96" sqref="A96:B99"/>
    </sheetView>
  </sheetViews>
  <sheetFormatPr defaultRowHeight="12.75" x14ac:dyDescent="0.2"/>
  <cols>
    <col min="1" max="1" width="22.5" style="125" customWidth="1"/>
    <col min="2" max="2" width="49.1640625" style="125" customWidth="1"/>
    <col min="3" max="3" width="17" style="125" customWidth="1"/>
    <col min="4" max="4" width="23.1640625" style="125" customWidth="1"/>
    <col min="5" max="5" width="28.33203125" style="125" customWidth="1"/>
    <col min="6" max="6" width="5.33203125" style="125" customWidth="1"/>
    <col min="7" max="7" width="35" style="125" customWidth="1"/>
    <col min="8" max="8" width="16.5" style="125" customWidth="1"/>
    <col min="9" max="9" width="16" style="125" customWidth="1"/>
    <col min="10" max="10" width="9.33203125" style="125"/>
    <col min="11" max="11" width="14.1640625" style="125" customWidth="1"/>
    <col min="12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169" t="s">
        <v>260</v>
      </c>
      <c r="H1" s="170"/>
      <c r="I1" s="170"/>
      <c r="J1" s="170"/>
      <c r="K1" s="170"/>
    </row>
    <row r="2" spans="1:11" ht="37.5" customHeight="1" x14ac:dyDescent="0.2">
      <c r="A2" s="171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99" customHeight="1" x14ac:dyDescent="0.2">
      <c r="A3" s="124" t="s">
        <v>63</v>
      </c>
      <c r="B3" s="173" t="s">
        <v>64</v>
      </c>
      <c r="C3" s="173"/>
      <c r="D3" s="173"/>
      <c r="E3" s="173"/>
      <c r="F3" s="173"/>
      <c r="G3" s="174" t="s">
        <v>65</v>
      </c>
      <c r="H3" s="174"/>
      <c r="I3" s="174"/>
      <c r="J3" s="174"/>
      <c r="K3" s="174"/>
    </row>
    <row r="4" spans="1:11" ht="124.5" customHeight="1" x14ac:dyDescent="0.2">
      <c r="A4" s="136" t="s">
        <v>66</v>
      </c>
      <c r="B4" s="173" t="s">
        <v>67</v>
      </c>
      <c r="C4" s="173"/>
      <c r="D4" s="173"/>
      <c r="E4" s="173"/>
      <c r="F4" s="173"/>
      <c r="G4" s="173" t="s">
        <v>68</v>
      </c>
      <c r="H4" s="173"/>
      <c r="I4" s="173"/>
      <c r="J4" s="173"/>
      <c r="K4" s="173"/>
    </row>
    <row r="5" spans="1:11" ht="204.75" customHeight="1" x14ac:dyDescent="0.2">
      <c r="A5" s="136" t="s">
        <v>145</v>
      </c>
      <c r="B5" s="174" t="s">
        <v>146</v>
      </c>
      <c r="C5" s="173"/>
      <c r="D5" s="127" t="s">
        <v>147</v>
      </c>
      <c r="E5" s="177" t="s">
        <v>148</v>
      </c>
      <c r="F5" s="173"/>
      <c r="G5" s="174" t="s">
        <v>121</v>
      </c>
      <c r="H5" s="173"/>
      <c r="I5" s="173"/>
      <c r="J5" s="173"/>
      <c r="K5" s="173"/>
    </row>
    <row r="6" spans="1:11" ht="49.5" customHeight="1" x14ac:dyDescent="0.2">
      <c r="A6" s="169" t="s">
        <v>373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1" ht="35.25" customHeight="1" x14ac:dyDescent="0.2">
      <c r="A7" s="169" t="s">
        <v>71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1" ht="23.25" customHeight="1" x14ac:dyDescent="0.2">
      <c r="A8" s="175" t="s">
        <v>374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ht="23.25" customHeight="1" x14ac:dyDescent="0.2">
      <c r="A9" s="169" t="s">
        <v>73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ht="23.25" customHeight="1" x14ac:dyDescent="0.2">
      <c r="A10" s="175" t="s">
        <v>144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1" ht="23.25" customHeight="1" x14ac:dyDescent="0.2">
      <c r="A11" s="175" t="s">
        <v>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1" ht="23.25" customHeight="1" x14ac:dyDescent="0.2">
      <c r="A12" s="169" t="s">
        <v>75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ht="23.25" customHeight="1" x14ac:dyDescent="0.2">
      <c r="A13" s="175" t="s">
        <v>117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</row>
    <row r="14" spans="1:11" ht="23.25" customHeight="1" x14ac:dyDescent="0.2">
      <c r="A14" s="175" t="s">
        <v>2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  <row r="15" spans="1:11" ht="34.5" customHeight="1" x14ac:dyDescent="0.2">
      <c r="A15" s="169" t="s">
        <v>76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</row>
    <row r="16" spans="1:11" ht="23.25" customHeight="1" x14ac:dyDescent="0.2">
      <c r="A16" s="175" t="s">
        <v>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</row>
    <row r="17" spans="1:14" ht="23.25" customHeight="1" x14ac:dyDescent="0.2">
      <c r="A17" s="175" t="s">
        <v>116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</row>
    <row r="18" spans="1:14" ht="23.25" customHeight="1" x14ac:dyDescent="0.2">
      <c r="A18" s="169" t="s">
        <v>205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</row>
    <row r="19" spans="1:14" ht="23.25" customHeight="1" x14ac:dyDescent="0.2">
      <c r="A19" s="169" t="s">
        <v>375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4" ht="9" customHeight="1" x14ac:dyDescent="0.2">
      <c r="A20" s="169" t="s">
        <v>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</row>
    <row r="21" spans="1:14" ht="23.25" customHeight="1" x14ac:dyDescent="0.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4" ht="55.5" customHeight="1" x14ac:dyDescent="0.2">
      <c r="A22" s="147" t="s">
        <v>16</v>
      </c>
      <c r="B22" s="181" t="s">
        <v>5</v>
      </c>
      <c r="C22" s="181"/>
      <c r="D22" s="181"/>
      <c r="E22" s="181"/>
      <c r="F22" s="181"/>
      <c r="G22" s="181"/>
      <c r="H22" s="181"/>
      <c r="I22" s="128"/>
      <c r="J22" s="128"/>
      <c r="K22" s="128"/>
    </row>
    <row r="23" spans="1:14" s="34" customFormat="1" ht="33" customHeight="1" x14ac:dyDescent="0.2">
      <c r="A23" s="38">
        <v>1</v>
      </c>
      <c r="B23" s="271" t="s">
        <v>245</v>
      </c>
      <c r="C23" s="271"/>
      <c r="D23" s="271"/>
      <c r="E23" s="271"/>
      <c r="F23" s="271"/>
      <c r="G23" s="271"/>
      <c r="H23" s="271"/>
      <c r="I23" s="128"/>
      <c r="J23" s="128"/>
      <c r="K23" s="128"/>
      <c r="N23" s="6"/>
    </row>
    <row r="24" spans="1:14" s="34" customFormat="1" ht="33" customHeight="1" x14ac:dyDescent="0.2">
      <c r="A24" s="135">
        <v>2</v>
      </c>
      <c r="B24" s="182" t="s">
        <v>246</v>
      </c>
      <c r="C24" s="182"/>
      <c r="D24" s="182"/>
      <c r="E24" s="182"/>
      <c r="F24" s="182"/>
      <c r="G24" s="182"/>
      <c r="H24" s="182"/>
      <c r="I24" s="128"/>
      <c r="J24" s="128"/>
      <c r="K24" s="128"/>
      <c r="N24" s="6"/>
    </row>
    <row r="25" spans="1:14" s="34" customFormat="1" ht="29.25" customHeight="1" x14ac:dyDescent="0.2">
      <c r="A25" s="135">
        <v>3</v>
      </c>
      <c r="B25" s="178" t="s">
        <v>376</v>
      </c>
      <c r="C25" s="179"/>
      <c r="D25" s="179"/>
      <c r="E25" s="179"/>
      <c r="F25" s="179"/>
      <c r="G25" s="179"/>
      <c r="H25" s="180"/>
      <c r="I25" s="128"/>
      <c r="J25" s="128"/>
      <c r="K25" s="128"/>
    </row>
    <row r="26" spans="1:14" ht="12" customHeight="1" x14ac:dyDescent="0.2">
      <c r="A26" s="135">
        <v>4</v>
      </c>
      <c r="B26" s="182" t="s">
        <v>244</v>
      </c>
      <c r="C26" s="182"/>
      <c r="D26" s="182"/>
      <c r="E26" s="182"/>
      <c r="F26" s="182"/>
      <c r="G26" s="182"/>
      <c r="H26" s="182"/>
      <c r="I26" s="128"/>
      <c r="J26" s="128"/>
      <c r="K26" s="128"/>
    </row>
    <row r="27" spans="1:14" ht="23.25" customHeight="1" x14ac:dyDescent="0.2">
      <c r="A27" s="8"/>
      <c r="B27" s="124"/>
      <c r="C27" s="124"/>
      <c r="D27" s="124"/>
      <c r="E27" s="124"/>
      <c r="F27" s="124"/>
      <c r="G27" s="124"/>
      <c r="H27" s="124"/>
      <c r="I27" s="128"/>
      <c r="J27" s="128"/>
      <c r="K27" s="128"/>
    </row>
    <row r="28" spans="1:14" ht="10.5" customHeight="1" x14ac:dyDescent="0.2">
      <c r="A28" s="169" t="s">
        <v>151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</row>
    <row r="29" spans="1:14" ht="23.25" customHeight="1" x14ac:dyDescent="0.2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4" ht="9" customHeight="1" x14ac:dyDescent="0.2">
      <c r="A30" s="169" t="s">
        <v>6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</row>
    <row r="31" spans="1:14" ht="23.25" customHeight="1" x14ac:dyDescent="0.2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4" s="34" customFormat="1" ht="57" customHeight="1" x14ac:dyDescent="0.2">
      <c r="A32" s="147" t="s">
        <v>16</v>
      </c>
      <c r="B32" s="181" t="s">
        <v>18</v>
      </c>
      <c r="C32" s="181"/>
      <c r="D32" s="181"/>
      <c r="E32" s="181"/>
      <c r="F32" s="181"/>
      <c r="G32" s="181"/>
      <c r="H32" s="181"/>
      <c r="I32" s="128"/>
      <c r="J32" s="128"/>
      <c r="K32" s="128"/>
    </row>
    <row r="33" spans="1:11" ht="43.5" customHeight="1" x14ac:dyDescent="0.2">
      <c r="A33" s="39">
        <v>1</v>
      </c>
      <c r="B33" s="178" t="s">
        <v>247</v>
      </c>
      <c r="C33" s="179"/>
      <c r="D33" s="179"/>
      <c r="E33" s="179"/>
      <c r="F33" s="179"/>
      <c r="G33" s="179"/>
      <c r="H33" s="180"/>
      <c r="I33" s="128"/>
      <c r="J33" s="128"/>
      <c r="K33" s="128"/>
    </row>
    <row r="34" spans="1:11" ht="33" customHeight="1" x14ac:dyDescent="0.2">
      <c r="A34" s="9">
        <v>2</v>
      </c>
      <c r="B34" s="178" t="s">
        <v>248</v>
      </c>
      <c r="C34" s="179"/>
      <c r="D34" s="179"/>
      <c r="E34" s="179"/>
      <c r="F34" s="179"/>
      <c r="G34" s="179"/>
      <c r="H34" s="180"/>
      <c r="I34" s="128"/>
      <c r="J34" s="128"/>
      <c r="K34" s="128"/>
    </row>
    <row r="35" spans="1:11" ht="15.75" customHeight="1" x14ac:dyDescent="0.2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ht="15.75" x14ac:dyDescent="0.2">
      <c r="A36" s="169" t="s">
        <v>7</v>
      </c>
      <c r="B36" s="169"/>
      <c r="C36" s="169"/>
      <c r="D36" s="169"/>
      <c r="E36" s="169"/>
      <c r="F36" s="169"/>
      <c r="G36" s="169"/>
      <c r="H36" s="169"/>
      <c r="I36" s="128"/>
      <c r="J36" s="128"/>
      <c r="K36" s="128"/>
    </row>
    <row r="37" spans="1:11" s="23" customFormat="1" ht="48" customHeight="1" x14ac:dyDescent="0.2">
      <c r="A37" s="185" t="s">
        <v>8</v>
      </c>
      <c r="B37" s="185"/>
      <c r="C37" s="185"/>
      <c r="D37" s="185"/>
      <c r="E37" s="185"/>
      <c r="F37" s="185"/>
      <c r="G37" s="185"/>
      <c r="H37" s="185"/>
      <c r="I37" s="185"/>
      <c r="J37" s="136"/>
      <c r="K37" s="136"/>
    </row>
    <row r="38" spans="1:11" ht="15.75" x14ac:dyDescent="0.2">
      <c r="A38" s="129" t="s">
        <v>16</v>
      </c>
      <c r="B38" s="181" t="s">
        <v>20</v>
      </c>
      <c r="C38" s="181"/>
      <c r="D38" s="181" t="s">
        <v>21</v>
      </c>
      <c r="E38" s="181"/>
      <c r="F38" s="181" t="s">
        <v>22</v>
      </c>
      <c r="G38" s="181"/>
      <c r="H38" s="181" t="s">
        <v>23</v>
      </c>
      <c r="I38" s="181"/>
      <c r="J38" s="3"/>
      <c r="K38" s="126"/>
    </row>
    <row r="39" spans="1:11" ht="45" customHeight="1" x14ac:dyDescent="0.2">
      <c r="A39" s="131">
        <v>1</v>
      </c>
      <c r="B39" s="186">
        <v>2</v>
      </c>
      <c r="C39" s="186"/>
      <c r="D39" s="186">
        <v>3</v>
      </c>
      <c r="E39" s="186"/>
      <c r="F39" s="186">
        <v>4</v>
      </c>
      <c r="G39" s="186"/>
      <c r="H39" s="186">
        <v>6</v>
      </c>
      <c r="I39" s="186"/>
      <c r="J39" s="10"/>
      <c r="K39" s="128"/>
    </row>
    <row r="40" spans="1:11" ht="45" customHeight="1" x14ac:dyDescent="0.2">
      <c r="A40" s="133">
        <v>1</v>
      </c>
      <c r="B40" s="182" t="s">
        <v>150</v>
      </c>
      <c r="C40" s="182"/>
      <c r="D40" s="184">
        <v>95058578.989999995</v>
      </c>
      <c r="E40" s="184"/>
      <c r="F40" s="184">
        <v>19238220</v>
      </c>
      <c r="G40" s="184"/>
      <c r="H40" s="184">
        <f>D40+F40</f>
        <v>114296798.98999999</v>
      </c>
      <c r="I40" s="184"/>
      <c r="J40" s="11"/>
      <c r="K40" s="128"/>
    </row>
    <row r="41" spans="1:11" ht="45" customHeight="1" x14ac:dyDescent="0.2">
      <c r="A41" s="133">
        <v>2</v>
      </c>
      <c r="B41" s="182" t="s">
        <v>149</v>
      </c>
      <c r="C41" s="182"/>
      <c r="D41" s="184">
        <v>3237900</v>
      </c>
      <c r="E41" s="184"/>
      <c r="F41" s="184">
        <v>1330200</v>
      </c>
      <c r="G41" s="184"/>
      <c r="H41" s="184">
        <f t="shared" ref="H41:H45" si="0">D41+F41</f>
        <v>4568100</v>
      </c>
      <c r="I41" s="184"/>
      <c r="J41" s="11"/>
      <c r="K41" s="128"/>
    </row>
    <row r="42" spans="1:11" ht="45" customHeight="1" x14ac:dyDescent="0.2">
      <c r="A42" s="133">
        <v>3</v>
      </c>
      <c r="B42" s="182" t="s">
        <v>26</v>
      </c>
      <c r="C42" s="182"/>
      <c r="D42" s="187"/>
      <c r="E42" s="187"/>
      <c r="F42" s="184">
        <v>1185637</v>
      </c>
      <c r="G42" s="184"/>
      <c r="H42" s="184">
        <f t="shared" si="0"/>
        <v>1185637</v>
      </c>
      <c r="I42" s="184"/>
      <c r="J42" s="11"/>
      <c r="K42" s="128"/>
    </row>
    <row r="43" spans="1:11" ht="45" customHeight="1" x14ac:dyDescent="0.2">
      <c r="A43" s="133">
        <v>4</v>
      </c>
      <c r="B43" s="183" t="s">
        <v>27</v>
      </c>
      <c r="C43" s="183"/>
      <c r="D43" s="187"/>
      <c r="E43" s="187"/>
      <c r="F43" s="184">
        <v>160000</v>
      </c>
      <c r="G43" s="184"/>
      <c r="H43" s="184">
        <f t="shared" si="0"/>
        <v>160000</v>
      </c>
      <c r="I43" s="184"/>
      <c r="J43" s="11"/>
      <c r="K43" s="128"/>
    </row>
    <row r="44" spans="1:11" ht="45" customHeight="1" x14ac:dyDescent="0.2">
      <c r="A44" s="133">
        <v>5</v>
      </c>
      <c r="B44" s="183" t="s">
        <v>28</v>
      </c>
      <c r="C44" s="183"/>
      <c r="D44" s="187"/>
      <c r="E44" s="187"/>
      <c r="F44" s="184">
        <v>542580</v>
      </c>
      <c r="G44" s="184"/>
      <c r="H44" s="184">
        <f t="shared" si="0"/>
        <v>542580</v>
      </c>
      <c r="I44" s="184"/>
      <c r="J44" s="128"/>
      <c r="K44" s="128"/>
    </row>
    <row r="45" spans="1:11" ht="15.75" x14ac:dyDescent="0.2">
      <c r="A45" s="133">
        <v>6</v>
      </c>
      <c r="B45" s="183" t="s">
        <v>29</v>
      </c>
      <c r="C45" s="183"/>
      <c r="D45" s="187"/>
      <c r="E45" s="187"/>
      <c r="F45" s="184"/>
      <c r="G45" s="184"/>
      <c r="H45" s="184">
        <f t="shared" si="0"/>
        <v>0</v>
      </c>
      <c r="I45" s="184"/>
      <c r="J45" s="128"/>
      <c r="K45" s="128"/>
    </row>
    <row r="46" spans="1:11" ht="15.75" x14ac:dyDescent="0.2">
      <c r="A46" s="183" t="s">
        <v>10</v>
      </c>
      <c r="B46" s="183"/>
      <c r="C46" s="183"/>
      <c r="D46" s="184">
        <f>D40+D41+D42+D43+D44+D45</f>
        <v>98296478.989999995</v>
      </c>
      <c r="E46" s="184"/>
      <c r="F46" s="184">
        <f t="shared" ref="F46" si="1">F40+F41+F42+F43+F44+F45</f>
        <v>22456637</v>
      </c>
      <c r="G46" s="184"/>
      <c r="H46" s="184">
        <f t="shared" ref="H46" si="2">H40+H41+H42+H43+H44+H45</f>
        <v>120753115.98999999</v>
      </c>
      <c r="I46" s="184"/>
      <c r="J46" s="128"/>
      <c r="K46" s="128"/>
    </row>
    <row r="47" spans="1:11" ht="15.75" customHeight="1" x14ac:dyDescent="0.2">
      <c r="A47" s="128"/>
      <c r="B47" s="124"/>
      <c r="C47" s="128"/>
      <c r="D47" s="12"/>
      <c r="E47" s="12"/>
      <c r="F47" s="12"/>
      <c r="G47" s="12"/>
      <c r="H47" s="12"/>
      <c r="I47" s="12"/>
      <c r="J47" s="128"/>
      <c r="K47" s="128"/>
    </row>
    <row r="48" spans="1:11" ht="16.5" customHeight="1" x14ac:dyDescent="0.2">
      <c r="A48" s="169" t="s">
        <v>9</v>
      </c>
      <c r="B48" s="169"/>
      <c r="C48" s="169"/>
      <c r="D48" s="169"/>
      <c r="E48" s="169"/>
      <c r="F48" s="169"/>
      <c r="G48" s="169"/>
      <c r="H48" s="169"/>
      <c r="I48" s="128"/>
      <c r="J48" s="128"/>
      <c r="K48" s="128"/>
    </row>
    <row r="49" spans="1:11" ht="31.5" customHeight="1" x14ac:dyDescent="0.2">
      <c r="A49" s="185" t="s">
        <v>8</v>
      </c>
      <c r="B49" s="185"/>
      <c r="C49" s="185"/>
      <c r="D49" s="185"/>
      <c r="E49" s="185"/>
      <c r="F49" s="185"/>
      <c r="G49" s="185"/>
      <c r="H49" s="185"/>
      <c r="I49" s="185"/>
      <c r="J49" s="136"/>
      <c r="K49" s="136"/>
    </row>
    <row r="50" spans="1:11" ht="16.5" customHeight="1" x14ac:dyDescent="0.2">
      <c r="A50" s="181" t="s">
        <v>30</v>
      </c>
      <c r="B50" s="181"/>
      <c r="C50" s="181"/>
      <c r="D50" s="181" t="s">
        <v>21</v>
      </c>
      <c r="E50" s="181"/>
      <c r="F50" s="181" t="s">
        <v>22</v>
      </c>
      <c r="G50" s="181"/>
      <c r="H50" s="181" t="s">
        <v>23</v>
      </c>
      <c r="I50" s="181"/>
      <c r="J50" s="128"/>
      <c r="K50" s="128"/>
    </row>
    <row r="51" spans="1:11" ht="53.25" customHeight="1" x14ac:dyDescent="0.2">
      <c r="A51" s="186">
        <v>1</v>
      </c>
      <c r="B51" s="186"/>
      <c r="C51" s="186"/>
      <c r="D51" s="186">
        <v>2</v>
      </c>
      <c r="E51" s="186"/>
      <c r="F51" s="186">
        <v>3</v>
      </c>
      <c r="G51" s="186"/>
      <c r="H51" s="186">
        <v>4</v>
      </c>
      <c r="I51" s="186"/>
      <c r="J51" s="128"/>
      <c r="K51" s="128"/>
    </row>
    <row r="52" spans="1:11" ht="26.25" customHeight="1" x14ac:dyDescent="0.2">
      <c r="A52" s="182" t="s">
        <v>84</v>
      </c>
      <c r="B52" s="182"/>
      <c r="C52" s="178"/>
      <c r="D52" s="188">
        <v>98296478.989999995</v>
      </c>
      <c r="E52" s="188"/>
      <c r="F52" s="188">
        <v>22456637</v>
      </c>
      <c r="G52" s="188"/>
      <c r="H52" s="188">
        <f>F52+D52</f>
        <v>120753115.98999999</v>
      </c>
      <c r="I52" s="188"/>
      <c r="J52" s="128"/>
      <c r="K52" s="128"/>
    </row>
    <row r="53" spans="1:11" ht="15.75" x14ac:dyDescent="0.2">
      <c r="A53" s="190" t="s">
        <v>10</v>
      </c>
      <c r="B53" s="191"/>
      <c r="C53" s="191"/>
      <c r="D53" s="192">
        <f>D52</f>
        <v>98296478.989999995</v>
      </c>
      <c r="E53" s="192"/>
      <c r="F53" s="192">
        <f t="shared" ref="F53" si="3">F52</f>
        <v>22456637</v>
      </c>
      <c r="G53" s="192"/>
      <c r="H53" s="192">
        <f t="shared" ref="H53" si="4">H52</f>
        <v>120753115.98999999</v>
      </c>
      <c r="I53" s="192"/>
      <c r="J53" s="128"/>
      <c r="K53" s="128"/>
    </row>
    <row r="54" spans="1:11" ht="17.25" customHeight="1" x14ac:dyDescent="0.2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</row>
    <row r="55" spans="1:11" ht="49.5" customHeight="1" x14ac:dyDescent="0.2">
      <c r="A55" s="169" t="s">
        <v>31</v>
      </c>
      <c r="B55" s="169"/>
      <c r="C55" s="169"/>
      <c r="D55" s="169"/>
      <c r="E55" s="169"/>
      <c r="F55" s="169"/>
      <c r="G55" s="169"/>
      <c r="H55" s="169"/>
      <c r="I55" s="128"/>
      <c r="J55" s="128"/>
      <c r="K55" s="128"/>
    </row>
    <row r="56" spans="1:11" s="23" customFormat="1" ht="21.95" customHeight="1" x14ac:dyDescent="0.2">
      <c r="A56" s="129" t="s">
        <v>16</v>
      </c>
      <c r="B56" s="129" t="s">
        <v>32</v>
      </c>
      <c r="C56" s="129" t="s">
        <v>33</v>
      </c>
      <c r="D56" s="181" t="s">
        <v>34</v>
      </c>
      <c r="E56" s="181"/>
      <c r="F56" s="181" t="s">
        <v>21</v>
      </c>
      <c r="G56" s="181"/>
      <c r="H56" s="181" t="s">
        <v>22</v>
      </c>
      <c r="I56" s="181"/>
      <c r="J56" s="181" t="s">
        <v>23</v>
      </c>
      <c r="K56" s="181"/>
    </row>
    <row r="57" spans="1:11" ht="21.95" customHeight="1" x14ac:dyDescent="0.2">
      <c r="A57" s="131">
        <v>1</v>
      </c>
      <c r="B57" s="131">
        <v>2</v>
      </c>
      <c r="C57" s="131">
        <v>3</v>
      </c>
      <c r="D57" s="186">
        <v>4</v>
      </c>
      <c r="E57" s="186"/>
      <c r="F57" s="186">
        <v>5</v>
      </c>
      <c r="G57" s="186"/>
      <c r="H57" s="186">
        <v>6</v>
      </c>
      <c r="I57" s="186"/>
      <c r="J57" s="186">
        <v>7</v>
      </c>
      <c r="K57" s="193"/>
    </row>
    <row r="58" spans="1:11" ht="36" customHeight="1" x14ac:dyDescent="0.2">
      <c r="A58" s="133">
        <v>1</v>
      </c>
      <c r="B58" s="5" t="s">
        <v>15</v>
      </c>
      <c r="C58" s="134"/>
      <c r="D58" s="193"/>
      <c r="E58" s="193"/>
      <c r="F58" s="193"/>
      <c r="G58" s="193"/>
      <c r="H58" s="193"/>
      <c r="I58" s="193"/>
      <c r="J58" s="193"/>
      <c r="K58" s="193"/>
    </row>
    <row r="59" spans="1:11" ht="63.75" customHeight="1" x14ac:dyDescent="0.2">
      <c r="A59" s="132"/>
      <c r="B59" s="130" t="s">
        <v>35</v>
      </c>
      <c r="C59" s="130" t="s">
        <v>36</v>
      </c>
      <c r="D59" s="182" t="s">
        <v>152</v>
      </c>
      <c r="E59" s="182"/>
      <c r="F59" s="194">
        <v>6</v>
      </c>
      <c r="G59" s="194"/>
      <c r="H59" s="193"/>
      <c r="I59" s="193"/>
      <c r="J59" s="194">
        <f>F59+H59</f>
        <v>6</v>
      </c>
      <c r="K59" s="194"/>
    </row>
    <row r="60" spans="1:11" ht="70.5" customHeight="1" x14ac:dyDescent="0.2">
      <c r="A60" s="132"/>
      <c r="B60" s="130" t="s">
        <v>39</v>
      </c>
      <c r="C60" s="130" t="s">
        <v>36</v>
      </c>
      <c r="D60" s="182" t="s">
        <v>11</v>
      </c>
      <c r="E60" s="182"/>
      <c r="F60" s="195">
        <v>298.61</v>
      </c>
      <c r="G60" s="195"/>
      <c r="H60" s="209">
        <v>37.64</v>
      </c>
      <c r="I60" s="209"/>
      <c r="J60" s="197">
        <f t="shared" ref="J60:J83" si="5">F60+H60</f>
        <v>336.25</v>
      </c>
      <c r="K60" s="197"/>
    </row>
    <row r="61" spans="1:11" ht="35.85" customHeight="1" x14ac:dyDescent="0.2">
      <c r="A61" s="132"/>
      <c r="B61" s="130" t="s">
        <v>40</v>
      </c>
      <c r="C61" s="130" t="s">
        <v>36</v>
      </c>
      <c r="D61" s="182" t="s">
        <v>11</v>
      </c>
      <c r="E61" s="182"/>
      <c r="F61" s="195">
        <v>530.11</v>
      </c>
      <c r="G61" s="195"/>
      <c r="H61" s="209">
        <v>55.64</v>
      </c>
      <c r="I61" s="209"/>
      <c r="J61" s="197">
        <f t="shared" si="5"/>
        <v>585.75</v>
      </c>
      <c r="K61" s="197"/>
    </row>
    <row r="62" spans="1:11" ht="83.25" customHeight="1" x14ac:dyDescent="0.2">
      <c r="A62" s="132"/>
      <c r="B62" s="130" t="s">
        <v>377</v>
      </c>
      <c r="C62" s="130" t="s">
        <v>41</v>
      </c>
      <c r="D62" s="266" t="s">
        <v>378</v>
      </c>
      <c r="E62" s="267"/>
      <c r="F62" s="275"/>
      <c r="G62" s="276"/>
      <c r="H62" s="275">
        <v>1170637</v>
      </c>
      <c r="I62" s="276"/>
      <c r="J62" s="275">
        <f>SUM(F62:I62)</f>
        <v>1170637</v>
      </c>
      <c r="K62" s="276"/>
    </row>
    <row r="63" spans="1:11" ht="61.5" customHeight="1" x14ac:dyDescent="0.2">
      <c r="A63" s="132"/>
      <c r="B63" s="130" t="s">
        <v>379</v>
      </c>
      <c r="C63" s="130" t="s">
        <v>41</v>
      </c>
      <c r="D63" s="266" t="s">
        <v>378</v>
      </c>
      <c r="E63" s="267"/>
      <c r="F63" s="275"/>
      <c r="G63" s="276"/>
      <c r="H63" s="275">
        <v>15000</v>
      </c>
      <c r="I63" s="276"/>
      <c r="J63" s="275">
        <f t="shared" ref="J63:J65" si="6">SUM(F63:I63)</f>
        <v>15000</v>
      </c>
      <c r="K63" s="276"/>
    </row>
    <row r="64" spans="1:11" ht="63.75" customHeight="1" x14ac:dyDescent="0.2">
      <c r="A64" s="132"/>
      <c r="B64" s="130" t="s">
        <v>380</v>
      </c>
      <c r="C64" s="130" t="s">
        <v>41</v>
      </c>
      <c r="D64" s="266" t="s">
        <v>378</v>
      </c>
      <c r="E64" s="267"/>
      <c r="F64" s="275"/>
      <c r="G64" s="276"/>
      <c r="H64" s="275">
        <v>542580</v>
      </c>
      <c r="I64" s="276"/>
      <c r="J64" s="275">
        <f t="shared" si="6"/>
        <v>542580</v>
      </c>
      <c r="K64" s="276"/>
    </row>
    <row r="65" spans="1:11" ht="67.5" customHeight="1" x14ac:dyDescent="0.2">
      <c r="A65" s="132"/>
      <c r="B65" s="130" t="s">
        <v>381</v>
      </c>
      <c r="C65" s="130" t="s">
        <v>41</v>
      </c>
      <c r="D65" s="266" t="s">
        <v>378</v>
      </c>
      <c r="E65" s="267"/>
      <c r="F65" s="275">
        <v>160945</v>
      </c>
      <c r="G65" s="276"/>
      <c r="H65" s="275"/>
      <c r="I65" s="276"/>
      <c r="J65" s="275">
        <f t="shared" si="6"/>
        <v>160945</v>
      </c>
      <c r="K65" s="276"/>
    </row>
    <row r="66" spans="1:11" ht="30" customHeight="1" x14ac:dyDescent="0.2">
      <c r="A66" s="132">
        <v>2</v>
      </c>
      <c r="B66" s="5" t="s">
        <v>14</v>
      </c>
      <c r="C66" s="130"/>
      <c r="D66" s="182"/>
      <c r="E66" s="182"/>
      <c r="F66" s="194"/>
      <c r="G66" s="194"/>
      <c r="H66" s="193"/>
      <c r="I66" s="193"/>
      <c r="J66" s="200"/>
      <c r="K66" s="201"/>
    </row>
    <row r="67" spans="1:11" ht="60.75" customHeight="1" x14ac:dyDescent="0.2">
      <c r="A67" s="132"/>
      <c r="B67" s="130" t="s">
        <v>153</v>
      </c>
      <c r="C67" s="130" t="s">
        <v>43</v>
      </c>
      <c r="D67" s="182" t="s">
        <v>152</v>
      </c>
      <c r="E67" s="182"/>
      <c r="F67" s="217">
        <v>2507</v>
      </c>
      <c r="G67" s="217"/>
      <c r="H67" s="272"/>
      <c r="I67" s="272"/>
      <c r="J67" s="273">
        <f t="shared" ref="J67:J70" si="7">F67+H67</f>
        <v>2507</v>
      </c>
      <c r="K67" s="274"/>
    </row>
    <row r="68" spans="1:11" ht="60.75" customHeight="1" x14ac:dyDescent="0.2">
      <c r="A68" s="132"/>
      <c r="B68" s="130" t="s">
        <v>197</v>
      </c>
      <c r="C68" s="130" t="s">
        <v>43</v>
      </c>
      <c r="D68" s="182" t="s">
        <v>154</v>
      </c>
      <c r="E68" s="182"/>
      <c r="F68" s="217">
        <v>1077</v>
      </c>
      <c r="G68" s="217"/>
      <c r="H68" s="272"/>
      <c r="I68" s="272"/>
      <c r="J68" s="273">
        <f t="shared" si="7"/>
        <v>1077</v>
      </c>
      <c r="K68" s="274"/>
    </row>
    <row r="69" spans="1:11" ht="57.75" customHeight="1" x14ac:dyDescent="0.2">
      <c r="A69" s="132"/>
      <c r="B69" s="130" t="s">
        <v>155</v>
      </c>
      <c r="C69" s="130" t="s">
        <v>43</v>
      </c>
      <c r="D69" s="182" t="s">
        <v>154</v>
      </c>
      <c r="E69" s="182"/>
      <c r="F69" s="272"/>
      <c r="G69" s="272"/>
      <c r="H69" s="217">
        <v>380</v>
      </c>
      <c r="I69" s="217"/>
      <c r="J69" s="273">
        <f t="shared" si="7"/>
        <v>380</v>
      </c>
      <c r="K69" s="274"/>
    </row>
    <row r="70" spans="1:11" ht="21.95" customHeight="1" x14ac:dyDescent="0.2">
      <c r="A70" s="132"/>
      <c r="B70" s="130" t="s">
        <v>198</v>
      </c>
      <c r="C70" s="130" t="s">
        <v>43</v>
      </c>
      <c r="D70" s="182" t="s">
        <v>154</v>
      </c>
      <c r="E70" s="182"/>
      <c r="F70" s="272">
        <v>2397</v>
      </c>
      <c r="G70" s="272"/>
      <c r="H70" s="217">
        <v>380</v>
      </c>
      <c r="I70" s="217"/>
      <c r="J70" s="273">
        <f t="shared" si="7"/>
        <v>2777</v>
      </c>
      <c r="K70" s="274"/>
    </row>
    <row r="71" spans="1:11" ht="49.5" customHeight="1" x14ac:dyDescent="0.2">
      <c r="A71" s="132"/>
      <c r="B71" s="130" t="s">
        <v>382</v>
      </c>
      <c r="C71" s="130" t="s">
        <v>43</v>
      </c>
      <c r="D71" s="182" t="s">
        <v>154</v>
      </c>
      <c r="E71" s="182"/>
      <c r="F71" s="277">
        <v>61</v>
      </c>
      <c r="G71" s="278"/>
      <c r="H71" s="273"/>
      <c r="I71" s="274"/>
      <c r="J71" s="273">
        <v>61</v>
      </c>
      <c r="K71" s="274"/>
    </row>
    <row r="72" spans="1:11" ht="48" customHeight="1" x14ac:dyDescent="0.2">
      <c r="A72" s="132"/>
      <c r="B72" s="130" t="s">
        <v>383</v>
      </c>
      <c r="C72" s="130" t="s">
        <v>43</v>
      </c>
      <c r="D72" s="182" t="s">
        <v>154</v>
      </c>
      <c r="E72" s="182"/>
      <c r="F72" s="277">
        <v>31</v>
      </c>
      <c r="G72" s="278"/>
      <c r="H72" s="273"/>
      <c r="I72" s="274"/>
      <c r="J72" s="273">
        <v>31</v>
      </c>
      <c r="K72" s="274"/>
    </row>
    <row r="73" spans="1:11" ht="54" customHeight="1" x14ac:dyDescent="0.2">
      <c r="A73" s="132"/>
      <c r="B73" s="130" t="s">
        <v>384</v>
      </c>
      <c r="C73" s="130" t="s">
        <v>36</v>
      </c>
      <c r="D73" s="266" t="s">
        <v>378</v>
      </c>
      <c r="E73" s="267"/>
      <c r="F73" s="205"/>
      <c r="G73" s="206"/>
      <c r="H73" s="202">
        <v>2</v>
      </c>
      <c r="I73" s="203"/>
      <c r="J73" s="202">
        <f t="shared" ref="J73:J75" si="8">F73+H73</f>
        <v>2</v>
      </c>
      <c r="K73" s="203"/>
    </row>
    <row r="74" spans="1:11" ht="39" customHeight="1" x14ac:dyDescent="0.2">
      <c r="A74" s="132"/>
      <c r="B74" s="130" t="s">
        <v>385</v>
      </c>
      <c r="C74" s="130" t="s">
        <v>36</v>
      </c>
      <c r="D74" s="266" t="s">
        <v>378</v>
      </c>
      <c r="E74" s="267"/>
      <c r="F74" s="205"/>
      <c r="G74" s="206"/>
      <c r="H74" s="202">
        <v>1</v>
      </c>
      <c r="I74" s="203"/>
      <c r="J74" s="202">
        <f t="shared" si="8"/>
        <v>1</v>
      </c>
      <c r="K74" s="203"/>
    </row>
    <row r="75" spans="1:11" s="34" customFormat="1" ht="39" customHeight="1" x14ac:dyDescent="0.2">
      <c r="A75" s="132"/>
      <c r="B75" s="130" t="s">
        <v>386</v>
      </c>
      <c r="C75" s="130" t="s">
        <v>36</v>
      </c>
      <c r="D75" s="266" t="s">
        <v>378</v>
      </c>
      <c r="E75" s="267"/>
      <c r="F75" s="205">
        <v>1</v>
      </c>
      <c r="G75" s="206"/>
      <c r="H75" s="202"/>
      <c r="I75" s="203"/>
      <c r="J75" s="202">
        <f t="shared" si="8"/>
        <v>1</v>
      </c>
      <c r="K75" s="203"/>
    </row>
    <row r="76" spans="1:11" ht="37.5" customHeight="1" x14ac:dyDescent="0.2">
      <c r="A76" s="132">
        <v>3</v>
      </c>
      <c r="B76" s="5" t="s">
        <v>13</v>
      </c>
      <c r="C76" s="130"/>
      <c r="D76" s="182"/>
      <c r="E76" s="216"/>
      <c r="F76" s="217"/>
      <c r="G76" s="217"/>
      <c r="H76" s="194"/>
      <c r="I76" s="194"/>
      <c r="J76" s="194"/>
      <c r="K76" s="194"/>
    </row>
    <row r="77" spans="1:11" s="1" customFormat="1" ht="47.25" customHeight="1" x14ac:dyDescent="0.2">
      <c r="A77" s="132"/>
      <c r="B77" s="130" t="s">
        <v>156</v>
      </c>
      <c r="C77" s="130" t="s">
        <v>41</v>
      </c>
      <c r="D77" s="182" t="s">
        <v>46</v>
      </c>
      <c r="E77" s="182"/>
      <c r="F77" s="217">
        <v>39209</v>
      </c>
      <c r="G77" s="217"/>
      <c r="H77" s="272">
        <v>8957</v>
      </c>
      <c r="I77" s="272"/>
      <c r="J77" s="217">
        <f t="shared" si="5"/>
        <v>48166</v>
      </c>
      <c r="K77" s="217"/>
    </row>
    <row r="78" spans="1:11" s="1" customFormat="1" ht="15.75" customHeight="1" x14ac:dyDescent="0.2">
      <c r="A78" s="132"/>
      <c r="B78" s="130" t="s">
        <v>157</v>
      </c>
      <c r="C78" s="130" t="s">
        <v>41</v>
      </c>
      <c r="D78" s="182" t="s">
        <v>46</v>
      </c>
      <c r="E78" s="182"/>
      <c r="F78" s="193">
        <v>490</v>
      </c>
      <c r="G78" s="193"/>
      <c r="H78" s="197"/>
      <c r="I78" s="197"/>
      <c r="J78" s="194">
        <f t="shared" si="5"/>
        <v>490</v>
      </c>
      <c r="K78" s="194"/>
    </row>
    <row r="79" spans="1:11" s="1" customFormat="1" ht="63.75" customHeight="1" x14ac:dyDescent="0.2">
      <c r="A79" s="132"/>
      <c r="B79" s="130" t="s">
        <v>387</v>
      </c>
      <c r="C79" s="130" t="s">
        <v>41</v>
      </c>
      <c r="D79" s="182" t="s">
        <v>46</v>
      </c>
      <c r="E79" s="182"/>
      <c r="F79" s="279">
        <v>3592.5</v>
      </c>
      <c r="G79" s="280"/>
      <c r="H79" s="275"/>
      <c r="I79" s="276"/>
      <c r="J79" s="275">
        <f t="shared" si="5"/>
        <v>3592.5</v>
      </c>
      <c r="K79" s="276"/>
    </row>
    <row r="80" spans="1:11" s="1" customFormat="1" ht="38.25" customHeight="1" x14ac:dyDescent="0.2">
      <c r="A80" s="132"/>
      <c r="B80" s="168" t="s">
        <v>388</v>
      </c>
      <c r="C80" s="130" t="s">
        <v>41</v>
      </c>
      <c r="D80" s="182" t="s">
        <v>46</v>
      </c>
      <c r="E80" s="182"/>
      <c r="F80" s="270">
        <v>3405</v>
      </c>
      <c r="G80" s="270"/>
      <c r="H80" s="270"/>
      <c r="I80" s="270"/>
      <c r="J80" s="270">
        <v>3405</v>
      </c>
      <c r="K80" s="270"/>
    </row>
    <row r="81" spans="1:11" s="1" customFormat="1" ht="20.25" customHeight="1" x14ac:dyDescent="0.2">
      <c r="A81" s="132"/>
      <c r="B81" s="130" t="s">
        <v>158</v>
      </c>
      <c r="C81" s="130" t="s">
        <v>43</v>
      </c>
      <c r="D81" s="182" t="s">
        <v>46</v>
      </c>
      <c r="E81" s="182"/>
      <c r="F81" s="193">
        <v>10</v>
      </c>
      <c r="G81" s="193"/>
      <c r="H81" s="197"/>
      <c r="I81" s="197"/>
      <c r="J81" s="194">
        <f t="shared" ref="J81" si="9">F81+H81</f>
        <v>10</v>
      </c>
      <c r="K81" s="194"/>
    </row>
    <row r="82" spans="1:11" s="1" customFormat="1" ht="34.5" customHeight="1" x14ac:dyDescent="0.2">
      <c r="A82" s="132">
        <v>4</v>
      </c>
      <c r="B82" s="5" t="s">
        <v>12</v>
      </c>
      <c r="C82" s="130"/>
      <c r="D82" s="182"/>
      <c r="E82" s="182"/>
      <c r="F82" s="194"/>
      <c r="G82" s="194"/>
      <c r="H82" s="193"/>
      <c r="I82" s="193"/>
      <c r="J82" s="194">
        <f t="shared" si="5"/>
        <v>0</v>
      </c>
      <c r="K82" s="194"/>
    </row>
    <row r="83" spans="1:11" ht="31.5" x14ac:dyDescent="0.2">
      <c r="A83" s="132"/>
      <c r="B83" s="130" t="s">
        <v>159</v>
      </c>
      <c r="C83" s="130" t="s">
        <v>51</v>
      </c>
      <c r="D83" s="182" t="s">
        <v>49</v>
      </c>
      <c r="E83" s="182"/>
      <c r="F83" s="194">
        <v>100</v>
      </c>
      <c r="G83" s="194"/>
      <c r="H83" s="193"/>
      <c r="I83" s="193"/>
      <c r="J83" s="194">
        <f t="shared" si="5"/>
        <v>100</v>
      </c>
      <c r="K83" s="194"/>
    </row>
    <row r="84" spans="1:11" ht="15.75" x14ac:dyDescent="0.2">
      <c r="A84" s="132"/>
      <c r="B84" s="130" t="s">
        <v>199</v>
      </c>
      <c r="C84" s="130" t="s">
        <v>51</v>
      </c>
      <c r="D84" s="182" t="s">
        <v>49</v>
      </c>
      <c r="E84" s="182"/>
      <c r="F84" s="194">
        <v>95.6</v>
      </c>
      <c r="G84" s="194"/>
      <c r="H84" s="193">
        <v>100</v>
      </c>
      <c r="I84" s="193"/>
      <c r="J84" s="194">
        <v>98</v>
      </c>
      <c r="K84" s="194"/>
    </row>
    <row r="85" spans="1:11" ht="15.75" x14ac:dyDescent="0.2">
      <c r="A85" s="132"/>
      <c r="B85" s="130" t="s">
        <v>160</v>
      </c>
      <c r="C85" s="130" t="s">
        <v>51</v>
      </c>
      <c r="D85" s="182" t="s">
        <v>46</v>
      </c>
      <c r="E85" s="182"/>
      <c r="F85" s="193">
        <v>90</v>
      </c>
      <c r="G85" s="193"/>
      <c r="H85" s="194">
        <v>90</v>
      </c>
      <c r="I85" s="194"/>
      <c r="J85" s="194">
        <v>90</v>
      </c>
      <c r="K85" s="194"/>
    </row>
    <row r="86" spans="1:11" ht="31.5" x14ac:dyDescent="0.2">
      <c r="A86" s="134"/>
      <c r="B86" s="130" t="s">
        <v>53</v>
      </c>
      <c r="C86" s="130" t="s">
        <v>51</v>
      </c>
      <c r="D86" s="182" t="s">
        <v>46</v>
      </c>
      <c r="E86" s="182"/>
      <c r="F86" s="209"/>
      <c r="G86" s="209"/>
      <c r="H86" s="209">
        <v>135.6</v>
      </c>
      <c r="I86" s="209"/>
      <c r="J86" s="209">
        <v>135.6</v>
      </c>
      <c r="K86" s="209"/>
    </row>
    <row r="87" spans="1:11" ht="31.5" x14ac:dyDescent="0.2">
      <c r="A87" s="134"/>
      <c r="B87" s="130" t="s">
        <v>162</v>
      </c>
      <c r="C87" s="130" t="s">
        <v>51</v>
      </c>
      <c r="D87" s="182" t="s">
        <v>46</v>
      </c>
      <c r="E87" s="182"/>
      <c r="F87" s="223">
        <v>99.2</v>
      </c>
      <c r="G87" s="224"/>
      <c r="H87" s="223">
        <v>81.5</v>
      </c>
      <c r="I87" s="224"/>
      <c r="J87" s="223">
        <v>95.9</v>
      </c>
      <c r="K87" s="224"/>
    </row>
    <row r="88" spans="1:11" ht="15.75" x14ac:dyDescent="0.2">
      <c r="A88" s="134"/>
      <c r="B88" s="130" t="s">
        <v>161</v>
      </c>
      <c r="C88" s="130" t="s">
        <v>51</v>
      </c>
      <c r="D88" s="182" t="s">
        <v>46</v>
      </c>
      <c r="E88" s="182"/>
      <c r="F88" s="205"/>
      <c r="G88" s="206"/>
      <c r="H88" s="213">
        <v>72</v>
      </c>
      <c r="I88" s="214"/>
      <c r="J88" s="213">
        <v>72</v>
      </c>
      <c r="K88" s="214"/>
    </row>
    <row r="89" spans="1:11" ht="15.75" x14ac:dyDescent="0.25">
      <c r="A89" s="207" t="s">
        <v>268</v>
      </c>
      <c r="B89" s="207"/>
      <c r="C89" s="128"/>
      <c r="D89" s="128"/>
      <c r="E89" s="128"/>
      <c r="F89" s="128"/>
      <c r="G89" s="128"/>
      <c r="H89" s="128"/>
      <c r="I89" s="128"/>
      <c r="J89" s="128"/>
      <c r="K89" s="128"/>
    </row>
    <row r="90" spans="1:11" ht="15.75" x14ac:dyDescent="0.2">
      <c r="A90" s="138"/>
      <c r="B90" s="128"/>
      <c r="C90" s="128"/>
      <c r="D90" s="128"/>
      <c r="E90" s="13"/>
      <c r="F90" s="128"/>
      <c r="G90" s="128"/>
      <c r="H90" s="208" t="s">
        <v>195</v>
      </c>
      <c r="I90" s="208"/>
      <c r="J90" s="208"/>
      <c r="K90" s="208"/>
    </row>
    <row r="91" spans="1:11" ht="15.75" x14ac:dyDescent="0.25">
      <c r="A91" s="207" t="s">
        <v>59</v>
      </c>
      <c r="B91" s="207"/>
      <c r="C91" s="128"/>
      <c r="D91" s="128"/>
      <c r="E91" s="127" t="s">
        <v>0</v>
      </c>
      <c r="F91" s="128"/>
      <c r="G91" s="128"/>
      <c r="H91" s="174" t="s">
        <v>58</v>
      </c>
      <c r="I91" s="174"/>
      <c r="J91" s="174"/>
      <c r="K91" s="174"/>
    </row>
    <row r="92" spans="1:11" ht="15.75" x14ac:dyDescent="0.25">
      <c r="A92" s="207" t="s">
        <v>61</v>
      </c>
      <c r="B92" s="207"/>
      <c r="C92" s="128"/>
      <c r="D92" s="128"/>
      <c r="E92" s="128"/>
      <c r="F92" s="128"/>
      <c r="G92" s="128"/>
      <c r="H92" s="174"/>
      <c r="I92" s="174"/>
      <c r="J92" s="174"/>
      <c r="K92" s="174"/>
    </row>
    <row r="93" spans="1:11" ht="15.75" x14ac:dyDescent="0.2">
      <c r="A93" s="138"/>
      <c r="B93" s="128"/>
      <c r="C93" s="128"/>
      <c r="D93" s="128"/>
      <c r="E93" s="13"/>
      <c r="F93" s="128"/>
      <c r="G93" s="128"/>
      <c r="H93" s="215" t="s">
        <v>60</v>
      </c>
      <c r="I93" s="215"/>
      <c r="J93" s="215"/>
      <c r="K93" s="215"/>
    </row>
    <row r="94" spans="1:11" ht="31.5" x14ac:dyDescent="0.2">
      <c r="A94" s="138" t="s">
        <v>62</v>
      </c>
      <c r="B94" s="128"/>
      <c r="C94" s="138"/>
      <c r="D94" s="128"/>
      <c r="E94" s="127" t="s">
        <v>0</v>
      </c>
      <c r="F94" s="127"/>
      <c r="G94" s="128"/>
      <c r="H94" s="174" t="s">
        <v>58</v>
      </c>
      <c r="I94" s="174"/>
      <c r="J94" s="174"/>
      <c r="K94" s="174"/>
    </row>
    <row r="95" spans="1:11" ht="15.75" x14ac:dyDescent="0.2">
      <c r="B95" s="138"/>
      <c r="C95" s="138"/>
      <c r="D95" s="128"/>
      <c r="E95" s="127"/>
      <c r="F95" s="127"/>
      <c r="G95" s="128"/>
      <c r="H95" s="174"/>
      <c r="I95" s="174"/>
      <c r="J95" s="174"/>
      <c r="K95" s="174"/>
    </row>
    <row r="96" spans="1:11" ht="15.75" x14ac:dyDescent="0.2">
      <c r="B96" s="138"/>
    </row>
    <row r="98" spans="1:2" x14ac:dyDescent="0.2">
      <c r="A98" s="170"/>
      <c r="B98" s="170"/>
    </row>
  </sheetData>
  <mergeCells count="233">
    <mergeCell ref="D77:E77"/>
    <mergeCell ref="F77:G77"/>
    <mergeCell ref="H77:I77"/>
    <mergeCell ref="J77:K77"/>
    <mergeCell ref="D78:E78"/>
    <mergeCell ref="F78:G78"/>
    <mergeCell ref="H78:I78"/>
    <mergeCell ref="J78:K78"/>
    <mergeCell ref="D79:E79"/>
    <mergeCell ref="F79:G79"/>
    <mergeCell ref="H79:I79"/>
    <mergeCell ref="J79:K79"/>
    <mergeCell ref="F76:G76"/>
    <mergeCell ref="H76:I76"/>
    <mergeCell ref="J76:K76"/>
    <mergeCell ref="D72:E72"/>
    <mergeCell ref="F72:G72"/>
    <mergeCell ref="H72:I72"/>
    <mergeCell ref="J72:K72"/>
    <mergeCell ref="D73:E73"/>
    <mergeCell ref="F73:G73"/>
    <mergeCell ref="H73:I73"/>
    <mergeCell ref="J73:K73"/>
    <mergeCell ref="D76:E76"/>
    <mergeCell ref="D75:E75"/>
    <mergeCell ref="F75:G75"/>
    <mergeCell ref="H75:I75"/>
    <mergeCell ref="J75:K75"/>
    <mergeCell ref="D71:E71"/>
    <mergeCell ref="F71:G71"/>
    <mergeCell ref="H71:I71"/>
    <mergeCell ref="J71:K71"/>
    <mergeCell ref="D74:E74"/>
    <mergeCell ref="F74:G74"/>
    <mergeCell ref="H74:I74"/>
    <mergeCell ref="J74:K74"/>
    <mergeCell ref="D70:E70"/>
    <mergeCell ref="F70:G70"/>
    <mergeCell ref="H70:I70"/>
    <mergeCell ref="D62:E62"/>
    <mergeCell ref="F62:G62"/>
    <mergeCell ref="H62:I62"/>
    <mergeCell ref="J62:K62"/>
    <mergeCell ref="D63:E63"/>
    <mergeCell ref="F63:G63"/>
    <mergeCell ref="H63:I63"/>
    <mergeCell ref="J63:K63"/>
    <mergeCell ref="J70:K70"/>
    <mergeCell ref="F61:G61"/>
    <mergeCell ref="H61:I61"/>
    <mergeCell ref="J61:K61"/>
    <mergeCell ref="F64:G64"/>
    <mergeCell ref="H64:I64"/>
    <mergeCell ref="J64:K64"/>
    <mergeCell ref="F65:G65"/>
    <mergeCell ref="H65:I65"/>
    <mergeCell ref="J65:K65"/>
    <mergeCell ref="A55:H55"/>
    <mergeCell ref="D68:E68"/>
    <mergeCell ref="F68:G68"/>
    <mergeCell ref="H68:I68"/>
    <mergeCell ref="J68:K68"/>
    <mergeCell ref="F69:G69"/>
    <mergeCell ref="D60:E60"/>
    <mergeCell ref="F60:G60"/>
    <mergeCell ref="H60:I60"/>
    <mergeCell ref="J60:K60"/>
    <mergeCell ref="D64:E64"/>
    <mergeCell ref="D65:E65"/>
    <mergeCell ref="D69:E69"/>
    <mergeCell ref="J69:K69"/>
    <mergeCell ref="H69:I69"/>
    <mergeCell ref="D66:E66"/>
    <mergeCell ref="F66:G66"/>
    <mergeCell ref="H66:I66"/>
    <mergeCell ref="J66:K66"/>
    <mergeCell ref="D67:E67"/>
    <mergeCell ref="F67:G67"/>
    <mergeCell ref="H67:I67"/>
    <mergeCell ref="J67:K67"/>
    <mergeCell ref="D61:E61"/>
    <mergeCell ref="D56:E56"/>
    <mergeCell ref="F56:G56"/>
    <mergeCell ref="H56:I56"/>
    <mergeCell ref="J56:K56"/>
    <mergeCell ref="D59:E59"/>
    <mergeCell ref="F59:G59"/>
    <mergeCell ref="H59:I59"/>
    <mergeCell ref="J59:K59"/>
    <mergeCell ref="D57:E57"/>
    <mergeCell ref="F57:G57"/>
    <mergeCell ref="H57:I57"/>
    <mergeCell ref="J57:K57"/>
    <mergeCell ref="D58:E58"/>
    <mergeCell ref="F58:G58"/>
    <mergeCell ref="H58:I58"/>
    <mergeCell ref="J58:K58"/>
    <mergeCell ref="A52:C52"/>
    <mergeCell ref="D52:E52"/>
    <mergeCell ref="F52:G52"/>
    <mergeCell ref="H52:I52"/>
    <mergeCell ref="A51:C51"/>
    <mergeCell ref="D51:E51"/>
    <mergeCell ref="F51:G51"/>
    <mergeCell ref="H51:I51"/>
    <mergeCell ref="A53:C53"/>
    <mergeCell ref="D53:E53"/>
    <mergeCell ref="F53:G53"/>
    <mergeCell ref="H53:I53"/>
    <mergeCell ref="A50:C50"/>
    <mergeCell ref="D50:E50"/>
    <mergeCell ref="F50:G50"/>
    <mergeCell ref="H50:I50"/>
    <mergeCell ref="D45:E45"/>
    <mergeCell ref="F45:G45"/>
    <mergeCell ref="H45:I45"/>
    <mergeCell ref="B45:C45"/>
    <mergeCell ref="A46:C46"/>
    <mergeCell ref="D46:E46"/>
    <mergeCell ref="F46:G46"/>
    <mergeCell ref="H46:I46"/>
    <mergeCell ref="A48:H48"/>
    <mergeCell ref="A49:I49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4:H34"/>
    <mergeCell ref="B39:C39"/>
    <mergeCell ref="D39:E39"/>
    <mergeCell ref="F39:G39"/>
    <mergeCell ref="H39:I39"/>
    <mergeCell ref="B40:C40"/>
    <mergeCell ref="D40:E40"/>
    <mergeCell ref="F40:G40"/>
    <mergeCell ref="H40:I40"/>
    <mergeCell ref="B38:C38"/>
    <mergeCell ref="D38:E38"/>
    <mergeCell ref="F38:G38"/>
    <mergeCell ref="H38:I38"/>
    <mergeCell ref="A36:H36"/>
    <mergeCell ref="A37:I37"/>
    <mergeCell ref="B33:H33"/>
    <mergeCell ref="A15:K15"/>
    <mergeCell ref="A16:K16"/>
    <mergeCell ref="A17:K17"/>
    <mergeCell ref="A18:K18"/>
    <mergeCell ref="A19:K19"/>
    <mergeCell ref="B32:H32"/>
    <mergeCell ref="B26:H26"/>
    <mergeCell ref="A28:K28"/>
    <mergeCell ref="A30:K30"/>
    <mergeCell ref="G1:K1"/>
    <mergeCell ref="A2:K2"/>
    <mergeCell ref="B3:F3"/>
    <mergeCell ref="G3:K3"/>
    <mergeCell ref="B4:F4"/>
    <mergeCell ref="G4:K4"/>
    <mergeCell ref="B23:H23"/>
    <mergeCell ref="B25:H25"/>
    <mergeCell ref="B24:H24"/>
    <mergeCell ref="A9:K9"/>
    <mergeCell ref="A10:K10"/>
    <mergeCell ref="A11:K11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B22:H22"/>
    <mergeCell ref="A20:K20"/>
    <mergeCell ref="J80:K80"/>
    <mergeCell ref="D81:E81"/>
    <mergeCell ref="F81:G81"/>
    <mergeCell ref="H81:I81"/>
    <mergeCell ref="J81:K81"/>
    <mergeCell ref="D82:E82"/>
    <mergeCell ref="F82:G82"/>
    <mergeCell ref="H82:I82"/>
    <mergeCell ref="J82:K82"/>
    <mergeCell ref="D80:E80"/>
    <mergeCell ref="F80:G80"/>
    <mergeCell ref="H80:I80"/>
    <mergeCell ref="D83:E83"/>
    <mergeCell ref="F83:G83"/>
    <mergeCell ref="H83:I83"/>
    <mergeCell ref="J83:K83"/>
    <mergeCell ref="D84:E84"/>
    <mergeCell ref="F84:G84"/>
    <mergeCell ref="H84:I84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A98:B98"/>
    <mergeCell ref="A89:B89"/>
    <mergeCell ref="H90:K90"/>
    <mergeCell ref="A91:B91"/>
    <mergeCell ref="H91:K91"/>
    <mergeCell ref="A92:B92"/>
    <mergeCell ref="H92:K92"/>
    <mergeCell ref="H93:K93"/>
    <mergeCell ref="H94:K94"/>
    <mergeCell ref="H95:K95"/>
  </mergeCells>
  <pageMargins left="0.25" right="0.25" top="0.75" bottom="0.75" header="0.3" footer="0.3"/>
  <pageSetup paperSize="9" scale="68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9"/>
  <sheetViews>
    <sheetView topLeftCell="A67" zoomScale="80" zoomScaleNormal="80" workbookViewId="0">
      <selection activeCell="B76" sqref="A76:B79"/>
    </sheetView>
  </sheetViews>
  <sheetFormatPr defaultRowHeight="12.75" x14ac:dyDescent="0.2"/>
  <cols>
    <col min="1" max="1" width="22.5" style="20" customWidth="1"/>
    <col min="2" max="2" width="4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/>
    <col min="11" max="11" width="14.1640625" style="20" customWidth="1"/>
    <col min="12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169" t="s">
        <v>265</v>
      </c>
      <c r="H1" s="170"/>
      <c r="I1" s="170"/>
      <c r="J1" s="170"/>
      <c r="K1" s="170"/>
    </row>
    <row r="2" spans="1:11" ht="37.5" customHeight="1" x14ac:dyDescent="0.2">
      <c r="A2" s="171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17.75" customHeight="1" x14ac:dyDescent="0.2">
      <c r="A3" s="18" t="s">
        <v>63</v>
      </c>
      <c r="B3" s="173" t="s">
        <v>64</v>
      </c>
      <c r="C3" s="173"/>
      <c r="D3" s="173"/>
      <c r="E3" s="173"/>
      <c r="F3" s="173"/>
      <c r="G3" s="174" t="s">
        <v>65</v>
      </c>
      <c r="H3" s="174"/>
      <c r="I3" s="174"/>
      <c r="J3" s="174"/>
      <c r="K3" s="174"/>
    </row>
    <row r="4" spans="1:11" ht="131.25" customHeight="1" x14ac:dyDescent="0.2">
      <c r="A4" s="4" t="s">
        <v>66</v>
      </c>
      <c r="B4" s="173" t="s">
        <v>67</v>
      </c>
      <c r="C4" s="173"/>
      <c r="D4" s="173"/>
      <c r="E4" s="173"/>
      <c r="F4" s="173"/>
      <c r="G4" s="173" t="s">
        <v>68</v>
      </c>
      <c r="H4" s="173"/>
      <c r="I4" s="173"/>
      <c r="J4" s="173"/>
      <c r="K4" s="173"/>
    </row>
    <row r="5" spans="1:11" ht="204.75" customHeight="1" x14ac:dyDescent="0.2">
      <c r="A5" s="4" t="s">
        <v>163</v>
      </c>
      <c r="B5" s="174" t="s">
        <v>164</v>
      </c>
      <c r="C5" s="173"/>
      <c r="D5" s="29" t="s">
        <v>165</v>
      </c>
      <c r="E5" s="177" t="s">
        <v>235</v>
      </c>
      <c r="F5" s="173"/>
      <c r="G5" s="174" t="s">
        <v>121</v>
      </c>
      <c r="H5" s="173"/>
      <c r="I5" s="173"/>
      <c r="J5" s="173"/>
      <c r="K5" s="173"/>
    </row>
    <row r="6" spans="1:11" ht="49.5" customHeight="1" x14ac:dyDescent="0.2">
      <c r="A6" s="169" t="s">
        <v>269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1" ht="35.25" customHeight="1" x14ac:dyDescent="0.2">
      <c r="A7" s="169" t="s">
        <v>71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1" ht="23.25" customHeight="1" x14ac:dyDescent="0.2">
      <c r="A8" s="169" t="s">
        <v>72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ht="23.25" customHeight="1" x14ac:dyDescent="0.2">
      <c r="A9" s="169" t="s">
        <v>73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ht="23.25" customHeight="1" x14ac:dyDescent="0.2">
      <c r="A10" s="169" t="s">
        <v>74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1" ht="23.25" customHeight="1" x14ac:dyDescent="0.2">
      <c r="A11" s="175" t="s">
        <v>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1" ht="23.25" customHeight="1" x14ac:dyDescent="0.2">
      <c r="A12" s="169" t="s">
        <v>75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ht="23.25" customHeight="1" x14ac:dyDescent="0.2">
      <c r="A13" s="175" t="s">
        <v>2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</row>
    <row r="14" spans="1:11" ht="34.5" customHeight="1" x14ac:dyDescent="0.2">
      <c r="A14" s="169" t="s">
        <v>76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  <row r="15" spans="1:11" ht="23.25" customHeight="1" x14ac:dyDescent="0.2">
      <c r="A15" s="175" t="s">
        <v>3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</row>
    <row r="16" spans="1:11" ht="23.25" customHeight="1" x14ac:dyDescent="0.2">
      <c r="A16" s="175" t="s">
        <v>116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</row>
    <row r="17" spans="1:11" ht="23.25" customHeight="1" x14ac:dyDescent="0.2">
      <c r="A17" s="169" t="s">
        <v>205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</row>
    <row r="18" spans="1:11" s="76" customFormat="1" ht="23.25" customHeight="1" x14ac:dyDescent="0.2">
      <c r="A18" s="169" t="s">
        <v>259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</row>
    <row r="19" spans="1:11" ht="23.25" customHeight="1" x14ac:dyDescent="0.2">
      <c r="A19" s="169" t="s">
        <v>4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23.25" customHeight="1" x14ac:dyDescent="0.2">
      <c r="A21" s="2" t="s">
        <v>16</v>
      </c>
      <c r="B21" s="181" t="s">
        <v>5</v>
      </c>
      <c r="C21" s="181"/>
      <c r="D21" s="181"/>
      <c r="E21" s="181"/>
      <c r="F21" s="181"/>
      <c r="G21" s="181"/>
      <c r="H21" s="181"/>
      <c r="I21" s="17"/>
      <c r="J21" s="17"/>
      <c r="K21" s="17"/>
    </row>
    <row r="22" spans="1:11" ht="30" customHeight="1" x14ac:dyDescent="0.2">
      <c r="A22" s="38">
        <v>1</v>
      </c>
      <c r="B22" s="271" t="s">
        <v>166</v>
      </c>
      <c r="C22" s="271"/>
      <c r="D22" s="271"/>
      <c r="E22" s="271"/>
      <c r="F22" s="271"/>
      <c r="G22" s="271"/>
      <c r="H22" s="271"/>
      <c r="I22" s="17"/>
      <c r="J22" s="17"/>
      <c r="K22" s="17"/>
    </row>
    <row r="23" spans="1:11" s="34" customFormat="1" ht="33.75" customHeight="1" x14ac:dyDescent="0.2">
      <c r="A23" s="33">
        <v>2</v>
      </c>
      <c r="B23" s="182" t="s">
        <v>236</v>
      </c>
      <c r="C23" s="182"/>
      <c r="D23" s="182"/>
      <c r="E23" s="182"/>
      <c r="F23" s="182"/>
      <c r="G23" s="182"/>
      <c r="H23" s="182"/>
      <c r="I23" s="30"/>
      <c r="J23" s="30"/>
      <c r="K23" s="30"/>
    </row>
    <row r="24" spans="1:11" s="34" customFormat="1" ht="29.25" customHeight="1" x14ac:dyDescent="0.2">
      <c r="A24" s="33">
        <v>3</v>
      </c>
      <c r="B24" s="182" t="s">
        <v>167</v>
      </c>
      <c r="C24" s="182"/>
      <c r="D24" s="182"/>
      <c r="E24" s="182"/>
      <c r="F24" s="182"/>
      <c r="G24" s="182"/>
      <c r="H24" s="182"/>
      <c r="I24" s="30"/>
      <c r="J24" s="30"/>
      <c r="K24" s="30"/>
    </row>
    <row r="25" spans="1:11" ht="12" customHeight="1" x14ac:dyDescent="0.2">
      <c r="A25" s="8"/>
      <c r="B25" s="18"/>
      <c r="C25" s="18"/>
      <c r="D25" s="18"/>
      <c r="E25" s="18"/>
      <c r="F25" s="18"/>
      <c r="G25" s="18"/>
      <c r="H25" s="18"/>
      <c r="I25" s="17"/>
      <c r="J25" s="17"/>
      <c r="K25" s="17"/>
    </row>
    <row r="26" spans="1:11" ht="50.25" customHeight="1" x14ac:dyDescent="0.2">
      <c r="A26" s="169" t="s">
        <v>237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</row>
    <row r="27" spans="1:11" ht="4.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23.25" customHeight="1" x14ac:dyDescent="0.2">
      <c r="A28" s="169" t="s">
        <v>6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</row>
    <row r="29" spans="1:11" ht="9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23.25" customHeight="1" x14ac:dyDescent="0.2">
      <c r="A30" s="2" t="s">
        <v>16</v>
      </c>
      <c r="B30" s="181" t="s">
        <v>18</v>
      </c>
      <c r="C30" s="181"/>
      <c r="D30" s="181"/>
      <c r="E30" s="181"/>
      <c r="F30" s="181"/>
      <c r="G30" s="181"/>
      <c r="H30" s="181"/>
      <c r="I30" s="17"/>
      <c r="J30" s="17"/>
      <c r="K30" s="17"/>
    </row>
    <row r="31" spans="1:11" ht="68.25" customHeight="1" x14ac:dyDescent="0.2">
      <c r="A31" s="9">
        <v>1</v>
      </c>
      <c r="B31" s="178" t="s">
        <v>238</v>
      </c>
      <c r="C31" s="179"/>
      <c r="D31" s="179"/>
      <c r="E31" s="179"/>
      <c r="F31" s="179"/>
      <c r="G31" s="179"/>
      <c r="H31" s="180"/>
      <c r="I31" s="17"/>
      <c r="J31" s="17"/>
      <c r="K31" s="17"/>
    </row>
    <row r="32" spans="1:11" ht="2.2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5.75" x14ac:dyDescent="0.2">
      <c r="A33" s="169" t="s">
        <v>7</v>
      </c>
      <c r="B33" s="169"/>
      <c r="C33" s="169"/>
      <c r="D33" s="169"/>
      <c r="E33" s="169"/>
      <c r="F33" s="169"/>
      <c r="G33" s="169"/>
      <c r="H33" s="169"/>
      <c r="I33" s="17"/>
      <c r="J33" s="17"/>
      <c r="K33" s="17"/>
    </row>
    <row r="34" spans="1:11" ht="15.75" x14ac:dyDescent="0.2">
      <c r="A34" s="185" t="s">
        <v>8</v>
      </c>
      <c r="B34" s="185"/>
      <c r="C34" s="185"/>
      <c r="D34" s="185"/>
      <c r="E34" s="185"/>
      <c r="F34" s="185"/>
      <c r="G34" s="185"/>
      <c r="H34" s="185"/>
      <c r="I34" s="185"/>
      <c r="J34" s="4"/>
      <c r="K34" s="4"/>
    </row>
    <row r="35" spans="1:11" s="23" customFormat="1" ht="47.25" customHeight="1" x14ac:dyDescent="0.2">
      <c r="A35" s="16" t="s">
        <v>16</v>
      </c>
      <c r="B35" s="181" t="s">
        <v>20</v>
      </c>
      <c r="C35" s="181"/>
      <c r="D35" s="181" t="s">
        <v>21</v>
      </c>
      <c r="E35" s="181"/>
      <c r="F35" s="181" t="s">
        <v>22</v>
      </c>
      <c r="G35" s="181"/>
      <c r="H35" s="181" t="s">
        <v>23</v>
      </c>
      <c r="I35" s="181"/>
      <c r="J35" s="3"/>
      <c r="K35" s="21"/>
    </row>
    <row r="36" spans="1:11" ht="15.75" x14ac:dyDescent="0.2">
      <c r="A36" s="24">
        <v>1</v>
      </c>
      <c r="B36" s="186">
        <v>2</v>
      </c>
      <c r="C36" s="186"/>
      <c r="D36" s="186">
        <v>3</v>
      </c>
      <c r="E36" s="186"/>
      <c r="F36" s="186">
        <v>4</v>
      </c>
      <c r="G36" s="186"/>
      <c r="H36" s="186">
        <v>6</v>
      </c>
      <c r="I36" s="186"/>
      <c r="J36" s="10"/>
      <c r="K36" s="17"/>
    </row>
    <row r="37" spans="1:11" ht="38.25" customHeight="1" x14ac:dyDescent="0.2">
      <c r="A37" s="26">
        <v>1</v>
      </c>
      <c r="B37" s="183" t="s">
        <v>168</v>
      </c>
      <c r="C37" s="183"/>
      <c r="D37" s="184">
        <v>6325889</v>
      </c>
      <c r="E37" s="184"/>
      <c r="F37" s="184">
        <v>346380</v>
      </c>
      <c r="G37" s="184"/>
      <c r="H37" s="184">
        <f>D37+F37</f>
        <v>6672269</v>
      </c>
      <c r="I37" s="184"/>
      <c r="J37" s="11"/>
      <c r="K37" s="17"/>
    </row>
    <row r="38" spans="1:11" ht="33" customHeight="1" x14ac:dyDescent="0.2">
      <c r="A38" s="26">
        <v>2</v>
      </c>
      <c r="B38" s="183" t="s">
        <v>169</v>
      </c>
      <c r="C38" s="183"/>
      <c r="D38" s="184">
        <v>4861959</v>
      </c>
      <c r="E38" s="184"/>
      <c r="F38" s="184"/>
      <c r="G38" s="184"/>
      <c r="H38" s="184">
        <f t="shared" ref="H38:H40" si="0">D38+F38</f>
        <v>4861959</v>
      </c>
      <c r="I38" s="184"/>
      <c r="J38" s="11"/>
      <c r="K38" s="17"/>
    </row>
    <row r="39" spans="1:11" ht="55.5" customHeight="1" x14ac:dyDescent="0.2">
      <c r="A39" s="26">
        <v>3</v>
      </c>
      <c r="B39" s="183" t="s">
        <v>170</v>
      </c>
      <c r="C39" s="183"/>
      <c r="D39" s="281">
        <v>11364669</v>
      </c>
      <c r="E39" s="281"/>
      <c r="F39" s="184">
        <v>68220</v>
      </c>
      <c r="G39" s="184"/>
      <c r="H39" s="184">
        <f t="shared" si="0"/>
        <v>11432889</v>
      </c>
      <c r="I39" s="184"/>
      <c r="J39" s="11"/>
      <c r="K39" s="17"/>
    </row>
    <row r="40" spans="1:11" ht="45" customHeight="1" x14ac:dyDescent="0.2">
      <c r="A40" s="26">
        <v>4</v>
      </c>
      <c r="B40" s="183" t="s">
        <v>171</v>
      </c>
      <c r="C40" s="183"/>
      <c r="D40" s="281">
        <v>5279083</v>
      </c>
      <c r="E40" s="281"/>
      <c r="F40" s="184"/>
      <c r="G40" s="184"/>
      <c r="H40" s="184">
        <f t="shared" si="0"/>
        <v>5279083</v>
      </c>
      <c r="I40" s="184"/>
      <c r="J40" s="11"/>
      <c r="K40" s="17"/>
    </row>
    <row r="41" spans="1:11" ht="15.75" x14ac:dyDescent="0.2">
      <c r="A41" s="183" t="s">
        <v>10</v>
      </c>
      <c r="B41" s="183"/>
      <c r="C41" s="183"/>
      <c r="D41" s="184">
        <f>D37+D38+D39+D40</f>
        <v>27831600</v>
      </c>
      <c r="E41" s="184"/>
      <c r="F41" s="184">
        <f t="shared" ref="F41" si="1">F37+F38+F39+F40</f>
        <v>414600</v>
      </c>
      <c r="G41" s="184"/>
      <c r="H41" s="184">
        <f t="shared" ref="H41" si="2">H37+H38+H39+H40</f>
        <v>28246200</v>
      </c>
      <c r="I41" s="184"/>
      <c r="J41" s="17"/>
      <c r="K41" s="17"/>
    </row>
    <row r="42" spans="1:11" ht="1.5" customHeight="1" x14ac:dyDescent="0.2">
      <c r="A42" s="17"/>
      <c r="B42" s="18"/>
      <c r="C42" s="17"/>
      <c r="D42" s="12"/>
      <c r="E42" s="12"/>
      <c r="F42" s="12"/>
      <c r="G42" s="12"/>
      <c r="H42" s="12"/>
      <c r="I42" s="12"/>
      <c r="J42" s="17"/>
      <c r="K42" s="17"/>
    </row>
    <row r="43" spans="1:11" ht="15.75" x14ac:dyDescent="0.2">
      <c r="A43" s="169" t="s">
        <v>9</v>
      </c>
      <c r="B43" s="169"/>
      <c r="C43" s="169"/>
      <c r="D43" s="169"/>
      <c r="E43" s="169"/>
      <c r="F43" s="169"/>
      <c r="G43" s="169"/>
      <c r="H43" s="169"/>
      <c r="I43" s="17"/>
      <c r="J43" s="17"/>
      <c r="K43" s="17"/>
    </row>
    <row r="44" spans="1:11" ht="6" customHeight="1" x14ac:dyDescent="0.2">
      <c r="A44" s="185" t="s">
        <v>8</v>
      </c>
      <c r="B44" s="185"/>
      <c r="C44" s="185"/>
      <c r="D44" s="185"/>
      <c r="E44" s="185"/>
      <c r="F44" s="185"/>
      <c r="G44" s="185"/>
      <c r="H44" s="185"/>
      <c r="I44" s="185"/>
      <c r="J44" s="4"/>
      <c r="K44" s="4"/>
    </row>
    <row r="45" spans="1:11" ht="31.5" customHeight="1" x14ac:dyDescent="0.2">
      <c r="A45" s="181" t="s">
        <v>30</v>
      </c>
      <c r="B45" s="181"/>
      <c r="C45" s="181"/>
      <c r="D45" s="181" t="s">
        <v>21</v>
      </c>
      <c r="E45" s="181"/>
      <c r="F45" s="181" t="s">
        <v>22</v>
      </c>
      <c r="G45" s="181"/>
      <c r="H45" s="181" t="s">
        <v>23</v>
      </c>
      <c r="I45" s="181"/>
      <c r="J45" s="17"/>
      <c r="K45" s="17"/>
    </row>
    <row r="46" spans="1:11" ht="16.5" customHeight="1" x14ac:dyDescent="0.2">
      <c r="A46" s="186">
        <v>1</v>
      </c>
      <c r="B46" s="186"/>
      <c r="C46" s="186"/>
      <c r="D46" s="186">
        <v>2</v>
      </c>
      <c r="E46" s="186"/>
      <c r="F46" s="186">
        <v>3</v>
      </c>
      <c r="G46" s="186"/>
      <c r="H46" s="186">
        <v>4</v>
      </c>
      <c r="I46" s="186"/>
      <c r="J46" s="17"/>
      <c r="K46" s="17"/>
    </row>
    <row r="47" spans="1:11" ht="42" customHeight="1" x14ac:dyDescent="0.2">
      <c r="A47" s="182" t="s">
        <v>84</v>
      </c>
      <c r="B47" s="182"/>
      <c r="C47" s="178"/>
      <c r="D47" s="188">
        <v>27831600</v>
      </c>
      <c r="E47" s="188"/>
      <c r="F47" s="188">
        <v>414600</v>
      </c>
      <c r="G47" s="188"/>
      <c r="H47" s="188">
        <f>F47+D47</f>
        <v>28246200</v>
      </c>
      <c r="I47" s="188"/>
      <c r="J47" s="17"/>
      <c r="K47" s="17"/>
    </row>
    <row r="48" spans="1:11" ht="26.25" customHeight="1" x14ac:dyDescent="0.2">
      <c r="A48" s="190" t="s">
        <v>10</v>
      </c>
      <c r="B48" s="191"/>
      <c r="C48" s="191"/>
      <c r="D48" s="192">
        <f>D47</f>
        <v>27831600</v>
      </c>
      <c r="E48" s="192"/>
      <c r="F48" s="192">
        <f t="shared" ref="F48" si="3">F47</f>
        <v>414600</v>
      </c>
      <c r="G48" s="192"/>
      <c r="H48" s="192">
        <f t="shared" ref="H48" si="4">H47</f>
        <v>28246200</v>
      </c>
      <c r="I48" s="192"/>
      <c r="J48" s="17"/>
      <c r="K48" s="17"/>
    </row>
    <row r="49" spans="1:11" ht="6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7.25" customHeight="1" x14ac:dyDescent="0.2">
      <c r="A50" s="169" t="s">
        <v>31</v>
      </c>
      <c r="B50" s="169"/>
      <c r="C50" s="169"/>
      <c r="D50" s="169"/>
      <c r="E50" s="169"/>
      <c r="F50" s="169"/>
      <c r="G50" s="169"/>
      <c r="H50" s="169"/>
      <c r="I50" s="17"/>
      <c r="J50" s="17"/>
      <c r="K50" s="17"/>
    </row>
    <row r="51" spans="1:11" ht="49.5" customHeight="1" x14ac:dyDescent="0.2">
      <c r="A51" s="16" t="s">
        <v>16</v>
      </c>
      <c r="B51" s="16" t="s">
        <v>32</v>
      </c>
      <c r="C51" s="16" t="s">
        <v>33</v>
      </c>
      <c r="D51" s="181" t="s">
        <v>34</v>
      </c>
      <c r="E51" s="181"/>
      <c r="F51" s="181" t="s">
        <v>21</v>
      </c>
      <c r="G51" s="181"/>
      <c r="H51" s="181" t="s">
        <v>22</v>
      </c>
      <c r="I51" s="181"/>
      <c r="J51" s="181" t="s">
        <v>23</v>
      </c>
      <c r="K51" s="181"/>
    </row>
    <row r="52" spans="1:11" s="23" customFormat="1" ht="21.95" customHeight="1" x14ac:dyDescent="0.2">
      <c r="A52" s="24">
        <v>1</v>
      </c>
      <c r="B52" s="24">
        <v>2</v>
      </c>
      <c r="C52" s="24">
        <v>3</v>
      </c>
      <c r="D52" s="186">
        <v>4</v>
      </c>
      <c r="E52" s="186"/>
      <c r="F52" s="186">
        <v>5</v>
      </c>
      <c r="G52" s="186"/>
      <c r="H52" s="186">
        <v>6</v>
      </c>
      <c r="I52" s="186"/>
      <c r="J52" s="186">
        <v>7</v>
      </c>
      <c r="K52" s="193"/>
    </row>
    <row r="53" spans="1:11" ht="21.95" customHeight="1" x14ac:dyDescent="0.2">
      <c r="A53" s="26">
        <v>1</v>
      </c>
      <c r="B53" s="5" t="s">
        <v>15</v>
      </c>
      <c r="C53" s="27"/>
      <c r="D53" s="193"/>
      <c r="E53" s="193"/>
      <c r="F53" s="193"/>
      <c r="G53" s="193"/>
      <c r="H53" s="193"/>
      <c r="I53" s="193"/>
      <c r="J53" s="193"/>
      <c r="K53" s="193"/>
    </row>
    <row r="54" spans="1:11" ht="28.5" customHeight="1" x14ac:dyDescent="0.2">
      <c r="A54" s="25"/>
      <c r="B54" s="19" t="s">
        <v>172</v>
      </c>
      <c r="C54" s="19" t="s">
        <v>36</v>
      </c>
      <c r="D54" s="182" t="s">
        <v>173</v>
      </c>
      <c r="E54" s="182"/>
      <c r="F54" s="194">
        <v>3</v>
      </c>
      <c r="G54" s="194"/>
      <c r="H54" s="193"/>
      <c r="I54" s="193"/>
      <c r="J54" s="194">
        <f>F54+H54</f>
        <v>3</v>
      </c>
      <c r="K54" s="194"/>
    </row>
    <row r="55" spans="1:11" ht="27" customHeight="1" x14ac:dyDescent="0.2">
      <c r="A55" s="25"/>
      <c r="B55" s="19" t="s">
        <v>174</v>
      </c>
      <c r="C55" s="19" t="s">
        <v>36</v>
      </c>
      <c r="D55" s="182" t="s">
        <v>152</v>
      </c>
      <c r="E55" s="182"/>
      <c r="F55" s="194">
        <v>23</v>
      </c>
      <c r="G55" s="194"/>
      <c r="H55" s="193"/>
      <c r="I55" s="193"/>
      <c r="J55" s="194">
        <f t="shared" ref="J55:J68" si="5">F55+H55</f>
        <v>23</v>
      </c>
      <c r="K55" s="194"/>
    </row>
    <row r="56" spans="1:11" s="34" customFormat="1" ht="69.75" customHeight="1" x14ac:dyDescent="0.2">
      <c r="A56" s="32"/>
      <c r="B56" s="31" t="s">
        <v>175</v>
      </c>
      <c r="C56" s="31" t="s">
        <v>36</v>
      </c>
      <c r="D56" s="178" t="s">
        <v>49</v>
      </c>
      <c r="E56" s="180"/>
      <c r="F56" s="202">
        <v>122</v>
      </c>
      <c r="G56" s="203"/>
      <c r="H56" s="205"/>
      <c r="I56" s="206"/>
      <c r="J56" s="202">
        <v>122</v>
      </c>
      <c r="K56" s="203"/>
    </row>
    <row r="57" spans="1:11" ht="40.5" customHeight="1" x14ac:dyDescent="0.2">
      <c r="A57" s="25"/>
      <c r="B57" s="19" t="s">
        <v>39</v>
      </c>
      <c r="C57" s="19" t="s">
        <v>36</v>
      </c>
      <c r="D57" s="182" t="s">
        <v>11</v>
      </c>
      <c r="E57" s="182"/>
      <c r="F57" s="195">
        <v>38.31</v>
      </c>
      <c r="G57" s="195"/>
      <c r="H57" s="209"/>
      <c r="I57" s="209"/>
      <c r="J57" s="195">
        <f t="shared" si="5"/>
        <v>38.31</v>
      </c>
      <c r="K57" s="195"/>
    </row>
    <row r="58" spans="1:11" ht="40.5" customHeight="1" x14ac:dyDescent="0.2">
      <c r="A58" s="25"/>
      <c r="B58" s="19" t="s">
        <v>40</v>
      </c>
      <c r="C58" s="19" t="s">
        <v>36</v>
      </c>
      <c r="D58" s="182" t="s">
        <v>11</v>
      </c>
      <c r="E58" s="182"/>
      <c r="F58" s="195">
        <v>127.56</v>
      </c>
      <c r="G58" s="195"/>
      <c r="H58" s="209"/>
      <c r="I58" s="209"/>
      <c r="J58" s="195">
        <f t="shared" si="5"/>
        <v>127.56</v>
      </c>
      <c r="K58" s="195"/>
    </row>
    <row r="59" spans="1:11" ht="22.5" customHeight="1" x14ac:dyDescent="0.2">
      <c r="A59" s="25">
        <v>2</v>
      </c>
      <c r="B59" s="5" t="s">
        <v>14</v>
      </c>
      <c r="C59" s="19"/>
      <c r="D59" s="182"/>
      <c r="E59" s="182"/>
      <c r="F59" s="194"/>
      <c r="G59" s="194"/>
      <c r="H59" s="193"/>
      <c r="I59" s="193"/>
      <c r="J59" s="200"/>
      <c r="K59" s="201"/>
    </row>
    <row r="60" spans="1:11" ht="19.5" customHeight="1" x14ac:dyDescent="0.2">
      <c r="A60" s="25"/>
      <c r="B60" s="19" t="s">
        <v>176</v>
      </c>
      <c r="C60" s="19" t="s">
        <v>43</v>
      </c>
      <c r="D60" s="182" t="s">
        <v>152</v>
      </c>
      <c r="E60" s="182"/>
      <c r="F60" s="194">
        <v>777</v>
      </c>
      <c r="G60" s="194"/>
      <c r="H60" s="204"/>
      <c r="I60" s="204"/>
      <c r="J60" s="202">
        <f t="shared" ref="J60:J62" si="6">F60+H60</f>
        <v>777</v>
      </c>
      <c r="K60" s="203"/>
    </row>
    <row r="61" spans="1:11" ht="51.75" customHeight="1" x14ac:dyDescent="0.2">
      <c r="A61" s="25"/>
      <c r="B61" s="19" t="s">
        <v>177</v>
      </c>
      <c r="C61" s="19" t="s">
        <v>36</v>
      </c>
      <c r="D61" s="182" t="s">
        <v>46</v>
      </c>
      <c r="E61" s="182"/>
      <c r="F61" s="194">
        <v>1500</v>
      </c>
      <c r="G61" s="194"/>
      <c r="H61" s="193"/>
      <c r="I61" s="193"/>
      <c r="J61" s="202">
        <f t="shared" si="6"/>
        <v>1500</v>
      </c>
      <c r="K61" s="203"/>
    </row>
    <row r="62" spans="1:11" ht="36" customHeight="1" x14ac:dyDescent="0.2">
      <c r="A62" s="25"/>
      <c r="B62" s="19" t="s">
        <v>234</v>
      </c>
      <c r="C62" s="31" t="s">
        <v>36</v>
      </c>
      <c r="D62" s="182" t="s">
        <v>46</v>
      </c>
      <c r="E62" s="182"/>
      <c r="F62" s="193">
        <v>140</v>
      </c>
      <c r="G62" s="193"/>
      <c r="H62" s="194"/>
      <c r="I62" s="194"/>
      <c r="J62" s="202">
        <f t="shared" si="6"/>
        <v>140</v>
      </c>
      <c r="K62" s="203"/>
    </row>
    <row r="63" spans="1:11" ht="24.75" customHeight="1" x14ac:dyDescent="0.2">
      <c r="A63" s="25">
        <v>3</v>
      </c>
      <c r="B63" s="5" t="s">
        <v>13</v>
      </c>
      <c r="C63" s="19"/>
      <c r="D63" s="182"/>
      <c r="E63" s="216"/>
      <c r="F63" s="217"/>
      <c r="G63" s="217"/>
      <c r="H63" s="194"/>
      <c r="I63" s="194"/>
      <c r="J63" s="194"/>
      <c r="K63" s="194"/>
    </row>
    <row r="64" spans="1:11" ht="30.75" customHeight="1" x14ac:dyDescent="0.2">
      <c r="A64" s="25"/>
      <c r="B64" s="19" t="s">
        <v>178</v>
      </c>
      <c r="C64" s="19" t="s">
        <v>41</v>
      </c>
      <c r="D64" s="182" t="s">
        <v>46</v>
      </c>
      <c r="E64" s="182"/>
      <c r="F64" s="194">
        <v>8141</v>
      </c>
      <c r="G64" s="194"/>
      <c r="H64" s="193">
        <v>446</v>
      </c>
      <c r="I64" s="193"/>
      <c r="J64" s="194">
        <f t="shared" si="5"/>
        <v>8587</v>
      </c>
      <c r="K64" s="194"/>
    </row>
    <row r="65" spans="1:11" ht="56.25" customHeight="1" x14ac:dyDescent="0.2">
      <c r="A65" s="26"/>
      <c r="B65" s="59" t="s">
        <v>239</v>
      </c>
      <c r="C65" s="19" t="s">
        <v>36</v>
      </c>
      <c r="D65" s="182" t="s">
        <v>46</v>
      </c>
      <c r="E65" s="182"/>
      <c r="F65" s="193">
        <v>5</v>
      </c>
      <c r="G65" s="193"/>
      <c r="H65" s="197"/>
      <c r="I65" s="197"/>
      <c r="J65" s="194">
        <v>5</v>
      </c>
      <c r="K65" s="194"/>
    </row>
    <row r="66" spans="1:11" ht="21.75" customHeight="1" x14ac:dyDescent="0.2">
      <c r="A66" s="25">
        <v>4</v>
      </c>
      <c r="B66" s="5" t="s">
        <v>12</v>
      </c>
      <c r="C66" s="19"/>
      <c r="D66" s="182"/>
      <c r="E66" s="182"/>
      <c r="F66" s="194"/>
      <c r="G66" s="194"/>
      <c r="H66" s="193"/>
      <c r="I66" s="193"/>
      <c r="J66" s="194">
        <f t="shared" si="5"/>
        <v>0</v>
      </c>
      <c r="K66" s="194"/>
    </row>
    <row r="67" spans="1:11" ht="40.5" customHeight="1" x14ac:dyDescent="0.2">
      <c r="A67" s="25"/>
      <c r="B67" s="19" t="s">
        <v>179</v>
      </c>
      <c r="C67" s="31" t="s">
        <v>51</v>
      </c>
      <c r="D67" s="182" t="s">
        <v>46</v>
      </c>
      <c r="E67" s="182"/>
      <c r="F67" s="194">
        <v>100</v>
      </c>
      <c r="G67" s="194"/>
      <c r="H67" s="193"/>
      <c r="I67" s="193"/>
      <c r="J67" s="194">
        <f t="shared" si="5"/>
        <v>100</v>
      </c>
      <c r="K67" s="194"/>
    </row>
    <row r="68" spans="1:11" ht="23.25" customHeight="1" x14ac:dyDescent="0.2">
      <c r="A68" s="25"/>
      <c r="B68" s="19" t="s">
        <v>180</v>
      </c>
      <c r="C68" s="19" t="s">
        <v>51</v>
      </c>
      <c r="D68" s="182" t="s">
        <v>46</v>
      </c>
      <c r="E68" s="182"/>
      <c r="F68" s="194">
        <v>100</v>
      </c>
      <c r="G68" s="194"/>
      <c r="H68" s="193"/>
      <c r="I68" s="193"/>
      <c r="J68" s="194">
        <f t="shared" si="5"/>
        <v>100</v>
      </c>
      <c r="K68" s="194"/>
    </row>
    <row r="69" spans="1:11" ht="40.5" customHeight="1" x14ac:dyDescent="0.2">
      <c r="A69" s="27"/>
      <c r="B69" s="19" t="s">
        <v>54</v>
      </c>
      <c r="C69" s="27"/>
      <c r="D69" s="182" t="s">
        <v>46</v>
      </c>
      <c r="E69" s="182"/>
      <c r="F69" s="213">
        <v>93.3</v>
      </c>
      <c r="G69" s="214"/>
      <c r="H69" s="213">
        <v>69.7</v>
      </c>
      <c r="I69" s="214"/>
      <c r="J69" s="205">
        <v>95.7</v>
      </c>
      <c r="K69" s="206"/>
    </row>
    <row r="70" spans="1:11" ht="42.75" customHeight="1" x14ac:dyDescent="0.25">
      <c r="A70" s="207" t="s">
        <v>268</v>
      </c>
      <c r="B70" s="207"/>
      <c r="C70" s="17"/>
      <c r="D70" s="17"/>
      <c r="E70" s="61"/>
      <c r="F70" s="17"/>
      <c r="G70" s="17"/>
      <c r="H70" s="208" t="s">
        <v>195</v>
      </c>
      <c r="I70" s="208"/>
      <c r="J70" s="208"/>
      <c r="K70" s="208"/>
    </row>
    <row r="71" spans="1:11" ht="20.25" customHeight="1" x14ac:dyDescent="0.2">
      <c r="A71" s="28"/>
      <c r="B71" s="17"/>
      <c r="C71" s="17"/>
      <c r="D71" s="17"/>
      <c r="E71" s="60" t="s">
        <v>0</v>
      </c>
      <c r="F71" s="17"/>
      <c r="G71" s="17"/>
      <c r="H71" s="174" t="s">
        <v>58</v>
      </c>
      <c r="I71" s="174"/>
      <c r="J71" s="174"/>
      <c r="K71" s="174"/>
    </row>
    <row r="72" spans="1:11" ht="48" customHeight="1" x14ac:dyDescent="0.25">
      <c r="A72" s="207" t="s">
        <v>59</v>
      </c>
      <c r="B72" s="207"/>
      <c r="C72" s="17"/>
      <c r="D72" s="17"/>
      <c r="E72" s="22"/>
      <c r="F72" s="17"/>
      <c r="G72" s="17"/>
      <c r="H72" s="174"/>
      <c r="I72" s="174"/>
      <c r="J72" s="174"/>
      <c r="K72" s="174"/>
    </row>
    <row r="73" spans="1:11" ht="24" customHeight="1" x14ac:dyDescent="0.25">
      <c r="A73" s="207" t="s">
        <v>61</v>
      </c>
      <c r="B73" s="207"/>
      <c r="C73" s="17"/>
      <c r="D73" s="17"/>
      <c r="E73" s="17"/>
      <c r="F73" s="17"/>
      <c r="G73" s="17"/>
      <c r="H73" s="174"/>
      <c r="I73" s="174"/>
      <c r="J73" s="174"/>
      <c r="K73" s="174"/>
    </row>
    <row r="74" spans="1:11" s="1" customFormat="1" ht="10.5" customHeight="1" x14ac:dyDescent="0.2">
      <c r="A74" s="28"/>
      <c r="B74" s="17"/>
      <c r="C74" s="17"/>
      <c r="D74" s="17"/>
      <c r="E74" s="13"/>
      <c r="F74" s="17"/>
      <c r="G74" s="17"/>
      <c r="H74" s="215" t="s">
        <v>60</v>
      </c>
      <c r="I74" s="215"/>
      <c r="J74" s="215"/>
      <c r="K74" s="215"/>
    </row>
    <row r="75" spans="1:11" s="1" customFormat="1" ht="66" customHeight="1" x14ac:dyDescent="0.2">
      <c r="A75" s="28" t="s">
        <v>62</v>
      </c>
      <c r="B75" s="17"/>
      <c r="C75" s="28"/>
      <c r="D75" s="17"/>
      <c r="E75" s="22" t="s">
        <v>0</v>
      </c>
      <c r="F75" s="22"/>
      <c r="G75" s="17"/>
      <c r="H75" s="174" t="s">
        <v>58</v>
      </c>
      <c r="I75" s="174"/>
      <c r="J75" s="174"/>
      <c r="K75" s="174"/>
    </row>
    <row r="76" spans="1:11" s="1" customFormat="1" ht="30" customHeight="1" x14ac:dyDescent="0.2">
      <c r="A76" s="84"/>
      <c r="B76" s="28"/>
      <c r="C76" s="28"/>
      <c r="D76" s="17"/>
      <c r="E76" s="22"/>
      <c r="F76" s="22"/>
      <c r="G76" s="17"/>
      <c r="H76" s="174"/>
      <c r="I76" s="174"/>
      <c r="J76" s="174"/>
      <c r="K76" s="174"/>
    </row>
    <row r="77" spans="1:11" s="1" customFormat="1" ht="18.75" customHeight="1" x14ac:dyDescent="0.2">
      <c r="A77" s="210"/>
      <c r="B77" s="210"/>
      <c r="C77" s="20"/>
      <c r="D77" s="20"/>
      <c r="E77" s="20"/>
      <c r="F77" s="20"/>
      <c r="G77" s="20"/>
      <c r="H77" s="20"/>
      <c r="I77" s="20"/>
      <c r="J77" s="20"/>
      <c r="K77" s="20"/>
    </row>
    <row r="78" spans="1:11" s="1" customFormat="1" ht="20.2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s="1" customFormat="1" ht="34.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</sheetData>
  <mergeCells count="167">
    <mergeCell ref="A77:B77"/>
    <mergeCell ref="H74:K74"/>
    <mergeCell ref="H75:K75"/>
    <mergeCell ref="H76:K76"/>
    <mergeCell ref="A70:B70"/>
    <mergeCell ref="H71:K71"/>
    <mergeCell ref="A72:B72"/>
    <mergeCell ref="H72:K72"/>
    <mergeCell ref="A73:B73"/>
    <mergeCell ref="H73:K73"/>
    <mergeCell ref="H70:K70"/>
    <mergeCell ref="F67:G67"/>
    <mergeCell ref="H67:I67"/>
    <mergeCell ref="J67:K67"/>
    <mergeCell ref="D65:E65"/>
    <mergeCell ref="F65:G65"/>
    <mergeCell ref="H65:I65"/>
    <mergeCell ref="J65:K65"/>
    <mergeCell ref="D69:E69"/>
    <mergeCell ref="F69:G69"/>
    <mergeCell ref="H69:I69"/>
    <mergeCell ref="J69:K69"/>
    <mergeCell ref="F68:G68"/>
    <mergeCell ref="H68:I68"/>
    <mergeCell ref="J68:K68"/>
    <mergeCell ref="D68:E68"/>
    <mergeCell ref="D67:E67"/>
    <mergeCell ref="H63:I63"/>
    <mergeCell ref="J63:K63"/>
    <mergeCell ref="D64:E64"/>
    <mergeCell ref="F64:G64"/>
    <mergeCell ref="H64:I64"/>
    <mergeCell ref="J64:K64"/>
    <mergeCell ref="D66:E66"/>
    <mergeCell ref="F66:G66"/>
    <mergeCell ref="H66:I66"/>
    <mergeCell ref="J66:K66"/>
    <mergeCell ref="D63:E63"/>
    <mergeCell ref="F63:G63"/>
    <mergeCell ref="D59:E59"/>
    <mergeCell ref="F59:G59"/>
    <mergeCell ref="H59:I59"/>
    <mergeCell ref="J59:K59"/>
    <mergeCell ref="D62:E62"/>
    <mergeCell ref="F62:G62"/>
    <mergeCell ref="H62:I62"/>
    <mergeCell ref="J62:K62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7:E57"/>
    <mergeCell ref="F57:G57"/>
    <mergeCell ref="H57:I57"/>
    <mergeCell ref="J57:K57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55:E55"/>
    <mergeCell ref="F55:G55"/>
    <mergeCell ref="H55:I55"/>
    <mergeCell ref="J55:K55"/>
    <mergeCell ref="A48:C48"/>
    <mergeCell ref="D48:E48"/>
    <mergeCell ref="F48:G48"/>
    <mergeCell ref="H48:I48"/>
    <mergeCell ref="A47:C47"/>
    <mergeCell ref="D47:E47"/>
    <mergeCell ref="F47:G47"/>
    <mergeCell ref="H47:I47"/>
    <mergeCell ref="A50:H50"/>
    <mergeCell ref="A45:C45"/>
    <mergeCell ref="D45:E45"/>
    <mergeCell ref="F45:G45"/>
    <mergeCell ref="H45:I45"/>
    <mergeCell ref="A46:C46"/>
    <mergeCell ref="D46:E46"/>
    <mergeCell ref="F46:G46"/>
    <mergeCell ref="H46:I46"/>
    <mergeCell ref="A41:C41"/>
    <mergeCell ref="D41:E41"/>
    <mergeCell ref="A43:H43"/>
    <mergeCell ref="A44:I44"/>
    <mergeCell ref="F41:G41"/>
    <mergeCell ref="H41:I41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A34:I34"/>
    <mergeCell ref="B35:C35"/>
    <mergeCell ref="D35:E35"/>
    <mergeCell ref="F35:G35"/>
    <mergeCell ref="H35:I35"/>
    <mergeCell ref="B36:C36"/>
    <mergeCell ref="D36:E36"/>
    <mergeCell ref="F36:G36"/>
    <mergeCell ref="H36:I36"/>
    <mergeCell ref="A26:K26"/>
    <mergeCell ref="A28:K28"/>
    <mergeCell ref="B30:H30"/>
    <mergeCell ref="B31:H31"/>
    <mergeCell ref="A33:H33"/>
    <mergeCell ref="A14:K14"/>
    <mergeCell ref="A15:K15"/>
    <mergeCell ref="A16:K16"/>
    <mergeCell ref="A17:K17"/>
    <mergeCell ref="A19:K19"/>
    <mergeCell ref="B21:H21"/>
    <mergeCell ref="A18:K18"/>
    <mergeCell ref="G1:K1"/>
    <mergeCell ref="A2:K2"/>
    <mergeCell ref="B3:F3"/>
    <mergeCell ref="G3:K3"/>
    <mergeCell ref="B4:F4"/>
    <mergeCell ref="G4:K4"/>
    <mergeCell ref="B23:H23"/>
    <mergeCell ref="B24:H24"/>
    <mergeCell ref="D56:E56"/>
    <mergeCell ref="F56:G56"/>
    <mergeCell ref="H56:I56"/>
    <mergeCell ref="J56:K56"/>
    <mergeCell ref="A9:K9"/>
    <mergeCell ref="A10:K10"/>
    <mergeCell ref="A11:K11"/>
    <mergeCell ref="A12:K12"/>
    <mergeCell ref="A13:K13"/>
    <mergeCell ref="B5:C5"/>
    <mergeCell ref="E5:F5"/>
    <mergeCell ref="G5:K5"/>
    <mergeCell ref="A6:K6"/>
    <mergeCell ref="A7:K7"/>
    <mergeCell ref="A8:K8"/>
    <mergeCell ref="B22:H22"/>
  </mergeCells>
  <pageMargins left="0.25" right="0.25" top="0.75" bottom="0.75" header="0.3" footer="0.3"/>
  <pageSetup paperSize="9" scale="6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topLeftCell="A55" zoomScale="80" zoomScaleNormal="80" workbookViewId="0">
      <selection activeCell="B67" sqref="A67:B69"/>
    </sheetView>
  </sheetViews>
  <sheetFormatPr defaultRowHeight="12.75" x14ac:dyDescent="0.2"/>
  <cols>
    <col min="1" max="1" width="22.5" style="20" customWidth="1"/>
    <col min="2" max="2" width="4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 customWidth="1"/>
    <col min="11" max="11" width="14.1640625" style="20" customWidth="1"/>
    <col min="12" max="16384" width="9.33203125" style="20"/>
  </cols>
  <sheetData>
    <row r="1" spans="1:11" ht="166.5" customHeight="1" x14ac:dyDescent="0.2">
      <c r="A1" s="48"/>
      <c r="B1" s="6"/>
      <c r="C1" s="6"/>
      <c r="D1" s="6"/>
      <c r="E1" s="6"/>
      <c r="F1" s="6"/>
      <c r="G1" s="169" t="s">
        <v>265</v>
      </c>
      <c r="H1" s="169"/>
      <c r="I1" s="169"/>
      <c r="J1" s="169"/>
      <c r="K1" s="169"/>
    </row>
    <row r="2" spans="1:11" ht="37.5" customHeight="1" x14ac:dyDescent="0.2">
      <c r="A2" s="171" t="s">
        <v>78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99" customHeight="1" x14ac:dyDescent="0.2">
      <c r="A3" s="47" t="s">
        <v>63</v>
      </c>
      <c r="B3" s="173" t="s">
        <v>64</v>
      </c>
      <c r="C3" s="173"/>
      <c r="D3" s="173"/>
      <c r="E3" s="173"/>
      <c r="F3" s="173"/>
      <c r="G3" s="174" t="s">
        <v>65</v>
      </c>
      <c r="H3" s="174"/>
      <c r="I3" s="174"/>
      <c r="J3" s="174"/>
      <c r="K3" s="174"/>
    </row>
    <row r="4" spans="1:11" ht="87.75" customHeight="1" x14ac:dyDescent="0.2">
      <c r="A4" s="58" t="s">
        <v>66</v>
      </c>
      <c r="B4" s="173" t="s">
        <v>67</v>
      </c>
      <c r="C4" s="173"/>
      <c r="D4" s="173"/>
      <c r="E4" s="173"/>
      <c r="F4" s="173"/>
      <c r="G4" s="173" t="s">
        <v>68</v>
      </c>
      <c r="H4" s="173"/>
      <c r="I4" s="173"/>
      <c r="J4" s="173"/>
      <c r="K4" s="173"/>
    </row>
    <row r="5" spans="1:11" ht="204.75" customHeight="1" x14ac:dyDescent="0.2">
      <c r="A5" s="58" t="s">
        <v>181</v>
      </c>
      <c r="B5" s="174" t="s">
        <v>182</v>
      </c>
      <c r="C5" s="174"/>
      <c r="D5" s="50" t="s">
        <v>183</v>
      </c>
      <c r="E5" s="177" t="s">
        <v>184</v>
      </c>
      <c r="F5" s="177"/>
      <c r="G5" s="174" t="s">
        <v>121</v>
      </c>
      <c r="H5" s="174"/>
      <c r="I5" s="174"/>
      <c r="J5" s="174"/>
      <c r="K5" s="174"/>
    </row>
    <row r="6" spans="1:11" ht="49.5" customHeight="1" x14ac:dyDescent="0.2">
      <c r="A6" s="169" t="s">
        <v>270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1" ht="35.25" customHeight="1" x14ac:dyDescent="0.2">
      <c r="A7" s="169" t="s">
        <v>71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1" ht="23.25" customHeight="1" x14ac:dyDescent="0.2">
      <c r="A8" s="169" t="s">
        <v>72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ht="23.25" customHeight="1" x14ac:dyDescent="0.2">
      <c r="A9" s="169" t="s">
        <v>73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ht="23.25" customHeight="1" x14ac:dyDescent="0.2">
      <c r="A10" s="169" t="s">
        <v>74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1" ht="23.25" customHeight="1" x14ac:dyDescent="0.2">
      <c r="A11" s="175" t="s">
        <v>1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</row>
    <row r="12" spans="1:11" ht="23.25" customHeight="1" x14ac:dyDescent="0.2">
      <c r="A12" s="169" t="s">
        <v>75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ht="23.25" customHeight="1" x14ac:dyDescent="0.2">
      <c r="A13" s="175" t="s">
        <v>117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</row>
    <row r="14" spans="1:11" s="34" customFormat="1" ht="2.25" customHeight="1" x14ac:dyDescent="0.2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</row>
    <row r="15" spans="1:11" ht="23.25" customHeight="1" x14ac:dyDescent="0.2">
      <c r="A15" s="175" t="s">
        <v>2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11" ht="34.5" customHeight="1" x14ac:dyDescent="0.2">
      <c r="A16" s="169" t="s">
        <v>76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</row>
    <row r="17" spans="1:11" ht="23.25" customHeight="1" x14ac:dyDescent="0.2">
      <c r="A17" s="175" t="s">
        <v>3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</row>
    <row r="18" spans="1:11" ht="23.25" customHeight="1" x14ac:dyDescent="0.2">
      <c r="A18" s="175" t="s">
        <v>116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</row>
    <row r="19" spans="1:11" ht="23.25" customHeight="1" x14ac:dyDescent="0.2">
      <c r="A19" s="169" t="s">
        <v>205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1" s="76" customFormat="1" ht="23.25" customHeight="1" x14ac:dyDescent="0.2">
      <c r="A20" s="169" t="s">
        <v>259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</row>
    <row r="21" spans="1:11" ht="23.25" customHeight="1" x14ac:dyDescent="0.2">
      <c r="A21" s="169" t="s">
        <v>4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</row>
    <row r="22" spans="1:11" ht="9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1" ht="23.25" customHeight="1" x14ac:dyDescent="0.2">
      <c r="A23" s="2" t="s">
        <v>16</v>
      </c>
      <c r="B23" s="283" t="s">
        <v>5</v>
      </c>
      <c r="C23" s="284"/>
      <c r="D23" s="284"/>
      <c r="E23" s="284"/>
      <c r="F23" s="284"/>
      <c r="G23" s="284"/>
      <c r="H23" s="285"/>
      <c r="I23" s="51"/>
      <c r="J23" s="51"/>
      <c r="K23" s="51"/>
    </row>
    <row r="24" spans="1:11" ht="55.5" customHeight="1" x14ac:dyDescent="0.2">
      <c r="A24" s="7">
        <v>1</v>
      </c>
      <c r="B24" s="178" t="s">
        <v>185</v>
      </c>
      <c r="C24" s="179"/>
      <c r="D24" s="179"/>
      <c r="E24" s="179"/>
      <c r="F24" s="179"/>
      <c r="G24" s="179"/>
      <c r="H24" s="180"/>
      <c r="I24" s="51"/>
      <c r="J24" s="51"/>
      <c r="K24" s="51"/>
    </row>
    <row r="25" spans="1:11" ht="12" customHeight="1" x14ac:dyDescent="0.2">
      <c r="A25" s="8"/>
      <c r="B25" s="47"/>
      <c r="C25" s="47"/>
      <c r="D25" s="47"/>
      <c r="E25" s="47"/>
      <c r="F25" s="47"/>
      <c r="G25" s="47"/>
      <c r="H25" s="47"/>
      <c r="I25" s="51"/>
      <c r="J25" s="51"/>
      <c r="K25" s="51"/>
    </row>
    <row r="26" spans="1:11" ht="48.75" customHeight="1" x14ac:dyDescent="0.2">
      <c r="A26" s="282" t="s">
        <v>187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</row>
    <row r="27" spans="1:11" ht="10.5" customHeight="1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23.25" customHeight="1" x14ac:dyDescent="0.2">
      <c r="A28" s="169" t="s">
        <v>6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</row>
    <row r="29" spans="1:11" ht="9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23.25" customHeight="1" x14ac:dyDescent="0.2">
      <c r="A30" s="2" t="s">
        <v>16</v>
      </c>
      <c r="B30" s="283" t="s">
        <v>18</v>
      </c>
      <c r="C30" s="284"/>
      <c r="D30" s="284"/>
      <c r="E30" s="284"/>
      <c r="F30" s="284"/>
      <c r="G30" s="284"/>
      <c r="H30" s="285"/>
      <c r="I30" s="51"/>
      <c r="J30" s="51"/>
      <c r="K30" s="51"/>
    </row>
    <row r="31" spans="1:11" ht="46.5" customHeight="1" x14ac:dyDescent="0.2">
      <c r="A31" s="9">
        <v>1</v>
      </c>
      <c r="B31" s="178" t="s">
        <v>186</v>
      </c>
      <c r="C31" s="179"/>
      <c r="D31" s="179"/>
      <c r="E31" s="179"/>
      <c r="F31" s="179"/>
      <c r="G31" s="179"/>
      <c r="H31" s="180"/>
      <c r="I31" s="51"/>
      <c r="J31" s="51"/>
      <c r="K31" s="51"/>
    </row>
    <row r="32" spans="1:11" ht="15.7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ht="15.75" customHeight="1" x14ac:dyDescent="0.2">
      <c r="A33" s="169" t="s">
        <v>7</v>
      </c>
      <c r="B33" s="169"/>
      <c r="C33" s="169"/>
      <c r="D33" s="169"/>
      <c r="E33" s="169"/>
      <c r="F33" s="169"/>
      <c r="G33" s="169"/>
      <c r="H33" s="169"/>
      <c r="I33" s="51"/>
      <c r="J33" s="51"/>
      <c r="K33" s="51"/>
    </row>
    <row r="34" spans="1:11" ht="15.75" x14ac:dyDescent="0.2">
      <c r="A34" s="185" t="s">
        <v>8</v>
      </c>
      <c r="B34" s="185"/>
      <c r="C34" s="185"/>
      <c r="D34" s="185"/>
      <c r="E34" s="185"/>
      <c r="F34" s="185"/>
      <c r="G34" s="185"/>
      <c r="H34" s="185"/>
      <c r="I34" s="185"/>
      <c r="J34" s="58"/>
      <c r="K34" s="58"/>
    </row>
    <row r="35" spans="1:11" s="23" customFormat="1" ht="78.75" customHeight="1" x14ac:dyDescent="0.2">
      <c r="A35" s="53" t="s">
        <v>16</v>
      </c>
      <c r="B35" s="283" t="s">
        <v>20</v>
      </c>
      <c r="C35" s="285"/>
      <c r="D35" s="283" t="s">
        <v>21</v>
      </c>
      <c r="E35" s="285"/>
      <c r="F35" s="283" t="s">
        <v>22</v>
      </c>
      <c r="G35" s="285"/>
      <c r="H35" s="283" t="s">
        <v>23</v>
      </c>
      <c r="I35" s="285"/>
      <c r="J35" s="3"/>
      <c r="K35" s="49"/>
    </row>
    <row r="36" spans="1:11" ht="15.75" x14ac:dyDescent="0.2">
      <c r="A36" s="54">
        <v>1</v>
      </c>
      <c r="B36" s="286">
        <v>2</v>
      </c>
      <c r="C36" s="287"/>
      <c r="D36" s="286">
        <v>3</v>
      </c>
      <c r="E36" s="287"/>
      <c r="F36" s="286">
        <v>4</v>
      </c>
      <c r="G36" s="287"/>
      <c r="H36" s="286">
        <v>6</v>
      </c>
      <c r="I36" s="287"/>
      <c r="J36" s="10"/>
      <c r="K36" s="51"/>
    </row>
    <row r="37" spans="1:11" ht="45" customHeight="1" x14ac:dyDescent="0.2">
      <c r="A37" s="56">
        <v>1</v>
      </c>
      <c r="B37" s="178" t="s">
        <v>188</v>
      </c>
      <c r="C37" s="180"/>
      <c r="D37" s="268">
        <v>1147685</v>
      </c>
      <c r="E37" s="269"/>
      <c r="F37" s="268">
        <v>50000</v>
      </c>
      <c r="G37" s="269"/>
      <c r="H37" s="268">
        <f>D37+F37</f>
        <v>1197685</v>
      </c>
      <c r="I37" s="269"/>
      <c r="J37" s="11"/>
      <c r="K37" s="51"/>
    </row>
    <row r="38" spans="1:11" ht="15.75" x14ac:dyDescent="0.2">
      <c r="A38" s="266" t="s">
        <v>10</v>
      </c>
      <c r="B38" s="289"/>
      <c r="C38" s="267"/>
      <c r="D38" s="268">
        <f>D37</f>
        <v>1147685</v>
      </c>
      <c r="E38" s="269"/>
      <c r="F38" s="268">
        <f t="shared" ref="F38" si="0">F37</f>
        <v>50000</v>
      </c>
      <c r="G38" s="269"/>
      <c r="H38" s="268">
        <f t="shared" ref="H38" si="1">H37</f>
        <v>1197685</v>
      </c>
      <c r="I38" s="269"/>
      <c r="J38" s="51"/>
      <c r="K38" s="51"/>
    </row>
    <row r="39" spans="1:11" ht="15.75" x14ac:dyDescent="0.2">
      <c r="A39" s="51"/>
      <c r="B39" s="47"/>
      <c r="C39" s="51"/>
      <c r="D39" s="12"/>
      <c r="E39" s="12"/>
      <c r="F39" s="12"/>
      <c r="G39" s="12"/>
      <c r="H39" s="12"/>
      <c r="I39" s="12"/>
      <c r="J39" s="51"/>
      <c r="K39" s="51"/>
    </row>
    <row r="40" spans="1:11" ht="15.75" customHeight="1" x14ac:dyDescent="0.2">
      <c r="A40" s="169" t="s">
        <v>9</v>
      </c>
      <c r="B40" s="169"/>
      <c r="C40" s="169"/>
      <c r="D40" s="169"/>
      <c r="E40" s="169"/>
      <c r="F40" s="169"/>
      <c r="G40" s="169"/>
      <c r="H40" s="169"/>
      <c r="I40" s="51"/>
      <c r="J40" s="51"/>
      <c r="K40" s="51"/>
    </row>
    <row r="41" spans="1:11" ht="16.5" customHeight="1" x14ac:dyDescent="0.2">
      <c r="A41" s="185" t="s">
        <v>8</v>
      </c>
      <c r="B41" s="185"/>
      <c r="C41" s="185"/>
      <c r="D41" s="185"/>
      <c r="E41" s="185"/>
      <c r="F41" s="185"/>
      <c r="G41" s="185"/>
      <c r="H41" s="185"/>
      <c r="I41" s="185"/>
      <c r="J41" s="58"/>
      <c r="K41" s="58"/>
    </row>
    <row r="42" spans="1:11" ht="31.5" customHeight="1" x14ac:dyDescent="0.2">
      <c r="A42" s="283" t="s">
        <v>30</v>
      </c>
      <c r="B42" s="284"/>
      <c r="C42" s="285"/>
      <c r="D42" s="283" t="s">
        <v>21</v>
      </c>
      <c r="E42" s="285"/>
      <c r="F42" s="283" t="s">
        <v>22</v>
      </c>
      <c r="G42" s="285"/>
      <c r="H42" s="283" t="s">
        <v>23</v>
      </c>
      <c r="I42" s="285"/>
      <c r="J42" s="51"/>
      <c r="K42" s="51"/>
    </row>
    <row r="43" spans="1:11" ht="16.5" customHeight="1" x14ac:dyDescent="0.2">
      <c r="A43" s="286">
        <v>1</v>
      </c>
      <c r="B43" s="288"/>
      <c r="C43" s="287"/>
      <c r="D43" s="286">
        <v>2</v>
      </c>
      <c r="E43" s="287"/>
      <c r="F43" s="286">
        <v>3</v>
      </c>
      <c r="G43" s="287"/>
      <c r="H43" s="286">
        <v>4</v>
      </c>
      <c r="I43" s="287"/>
      <c r="J43" s="51"/>
      <c r="K43" s="51"/>
    </row>
    <row r="44" spans="1:11" ht="53.25" customHeight="1" x14ac:dyDescent="0.2">
      <c r="A44" s="178" t="s">
        <v>84</v>
      </c>
      <c r="B44" s="179"/>
      <c r="C44" s="180"/>
      <c r="D44" s="293">
        <v>1147685</v>
      </c>
      <c r="E44" s="294"/>
      <c r="F44" s="293">
        <v>50000</v>
      </c>
      <c r="G44" s="294"/>
      <c r="H44" s="293">
        <f>F44+D44</f>
        <v>1197685</v>
      </c>
      <c r="I44" s="294"/>
      <c r="J44" s="51"/>
      <c r="K44" s="51"/>
    </row>
    <row r="45" spans="1:11" ht="26.25" customHeight="1" x14ac:dyDescent="0.2">
      <c r="A45" s="290" t="s">
        <v>10</v>
      </c>
      <c r="B45" s="291"/>
      <c r="C45" s="292"/>
      <c r="D45" s="293">
        <f>D44</f>
        <v>1147685</v>
      </c>
      <c r="E45" s="294"/>
      <c r="F45" s="293">
        <f t="shared" ref="F45" si="2">F44</f>
        <v>50000</v>
      </c>
      <c r="G45" s="294"/>
      <c r="H45" s="293">
        <f t="shared" ref="H45" si="3">H44</f>
        <v>1197685</v>
      </c>
      <c r="I45" s="294"/>
      <c r="J45" s="51"/>
      <c r="K45" s="51"/>
    </row>
    <row r="46" spans="1:11" ht="15.7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 ht="17.25" customHeight="1" x14ac:dyDescent="0.2">
      <c r="A47" s="295" t="s">
        <v>31</v>
      </c>
      <c r="B47" s="295"/>
      <c r="C47" s="295"/>
      <c r="D47" s="295"/>
      <c r="E47" s="295"/>
      <c r="F47" s="295"/>
      <c r="G47" s="295"/>
      <c r="H47" s="295"/>
      <c r="I47" s="51"/>
      <c r="J47" s="51"/>
      <c r="K47" s="51"/>
    </row>
    <row r="48" spans="1:11" ht="49.5" customHeight="1" x14ac:dyDescent="0.2">
      <c r="A48" s="53" t="s">
        <v>16</v>
      </c>
      <c r="B48" s="53" t="s">
        <v>32</v>
      </c>
      <c r="C48" s="53" t="s">
        <v>33</v>
      </c>
      <c r="D48" s="283" t="s">
        <v>34</v>
      </c>
      <c r="E48" s="285"/>
      <c r="F48" s="283" t="s">
        <v>21</v>
      </c>
      <c r="G48" s="285"/>
      <c r="H48" s="283" t="s">
        <v>22</v>
      </c>
      <c r="I48" s="285"/>
      <c r="J48" s="283" t="s">
        <v>23</v>
      </c>
      <c r="K48" s="285"/>
    </row>
    <row r="49" spans="1:11" s="23" customFormat="1" ht="21.95" customHeight="1" x14ac:dyDescent="0.2">
      <c r="A49" s="54">
        <v>1</v>
      </c>
      <c r="B49" s="54">
        <v>2</v>
      </c>
      <c r="C49" s="54">
        <v>3</v>
      </c>
      <c r="D49" s="286">
        <v>4</v>
      </c>
      <c r="E49" s="287"/>
      <c r="F49" s="286">
        <v>5</v>
      </c>
      <c r="G49" s="287"/>
      <c r="H49" s="286">
        <v>6</v>
      </c>
      <c r="I49" s="287"/>
      <c r="J49" s="286">
        <v>7</v>
      </c>
      <c r="K49" s="287"/>
    </row>
    <row r="50" spans="1:11" ht="21.95" customHeight="1" x14ac:dyDescent="0.2">
      <c r="A50" s="56">
        <v>1</v>
      </c>
      <c r="B50" s="5" t="s">
        <v>15</v>
      </c>
      <c r="C50" s="57"/>
      <c r="D50" s="205"/>
      <c r="E50" s="206"/>
      <c r="F50" s="205"/>
      <c r="G50" s="206"/>
      <c r="H50" s="205"/>
      <c r="I50" s="206"/>
      <c r="J50" s="205"/>
      <c r="K50" s="206"/>
    </row>
    <row r="51" spans="1:11" ht="36" customHeight="1" x14ac:dyDescent="0.2">
      <c r="A51" s="55"/>
      <c r="B51" s="52" t="s">
        <v>189</v>
      </c>
      <c r="C51" s="52" t="s">
        <v>36</v>
      </c>
      <c r="D51" s="178" t="s">
        <v>173</v>
      </c>
      <c r="E51" s="180"/>
      <c r="F51" s="202">
        <v>2</v>
      </c>
      <c r="G51" s="203"/>
      <c r="H51" s="205"/>
      <c r="I51" s="206"/>
      <c r="J51" s="202">
        <f>F51+H51</f>
        <v>2</v>
      </c>
      <c r="K51" s="203"/>
    </row>
    <row r="52" spans="1:11" ht="41.25" customHeight="1" x14ac:dyDescent="0.2">
      <c r="A52" s="55"/>
      <c r="B52" s="52" t="s">
        <v>39</v>
      </c>
      <c r="C52" s="52" t="s">
        <v>36</v>
      </c>
      <c r="D52" s="178" t="s">
        <v>11</v>
      </c>
      <c r="E52" s="180"/>
      <c r="F52" s="202">
        <v>0</v>
      </c>
      <c r="G52" s="203"/>
      <c r="H52" s="205"/>
      <c r="I52" s="206"/>
      <c r="J52" s="202">
        <f t="shared" ref="J52:J59" si="4">F52+H52</f>
        <v>0</v>
      </c>
      <c r="K52" s="203"/>
    </row>
    <row r="53" spans="1:11" ht="70.5" customHeight="1" x14ac:dyDescent="0.2">
      <c r="A53" s="55"/>
      <c r="B53" s="52" t="s">
        <v>40</v>
      </c>
      <c r="C53" s="52" t="s">
        <v>36</v>
      </c>
      <c r="D53" s="178" t="s">
        <v>11</v>
      </c>
      <c r="E53" s="180"/>
      <c r="F53" s="198">
        <v>7</v>
      </c>
      <c r="G53" s="199"/>
      <c r="H53" s="223"/>
      <c r="I53" s="224"/>
      <c r="J53" s="198">
        <f t="shared" si="4"/>
        <v>7</v>
      </c>
      <c r="K53" s="199"/>
    </row>
    <row r="54" spans="1:11" s="76" customFormat="1" ht="70.5" customHeight="1" x14ac:dyDescent="0.2">
      <c r="A54" s="74"/>
      <c r="B54" s="72" t="s">
        <v>271</v>
      </c>
      <c r="C54" s="72" t="s">
        <v>41</v>
      </c>
      <c r="D54" s="178" t="s">
        <v>272</v>
      </c>
      <c r="E54" s="180"/>
      <c r="F54" s="198">
        <v>116000</v>
      </c>
      <c r="G54" s="199"/>
      <c r="H54" s="198">
        <v>50000</v>
      </c>
      <c r="I54" s="199"/>
      <c r="J54" s="198">
        <f>F54+H54</f>
        <v>166000</v>
      </c>
      <c r="K54" s="199"/>
    </row>
    <row r="55" spans="1:11" ht="35.85" customHeight="1" x14ac:dyDescent="0.2">
      <c r="A55" s="55">
        <v>2</v>
      </c>
      <c r="B55" s="5" t="s">
        <v>14</v>
      </c>
      <c r="C55" s="52"/>
      <c r="D55" s="178"/>
      <c r="E55" s="180"/>
      <c r="F55" s="202"/>
      <c r="G55" s="203"/>
      <c r="H55" s="205"/>
      <c r="I55" s="206"/>
      <c r="J55" s="200"/>
      <c r="K55" s="201"/>
    </row>
    <row r="56" spans="1:11" ht="83.25" customHeight="1" x14ac:dyDescent="0.2">
      <c r="A56" s="55"/>
      <c r="B56" s="52" t="s">
        <v>190</v>
      </c>
      <c r="C56" s="52" t="s">
        <v>43</v>
      </c>
      <c r="D56" s="178" t="s">
        <v>191</v>
      </c>
      <c r="E56" s="180"/>
      <c r="F56" s="202">
        <v>2951</v>
      </c>
      <c r="G56" s="203"/>
      <c r="H56" s="296"/>
      <c r="I56" s="297"/>
      <c r="J56" s="202">
        <f t="shared" ref="J56" si="5">F56+H56</f>
        <v>2951</v>
      </c>
      <c r="K56" s="203"/>
    </row>
    <row r="57" spans="1:11" ht="30" customHeight="1" x14ac:dyDescent="0.2">
      <c r="A57" s="55">
        <v>3</v>
      </c>
      <c r="B57" s="5" t="s">
        <v>13</v>
      </c>
      <c r="C57" s="52"/>
      <c r="D57" s="178"/>
      <c r="E57" s="180"/>
      <c r="F57" s="273"/>
      <c r="G57" s="274"/>
      <c r="H57" s="202"/>
      <c r="I57" s="203"/>
      <c r="J57" s="202"/>
      <c r="K57" s="203"/>
    </row>
    <row r="58" spans="1:11" ht="60.75" customHeight="1" x14ac:dyDescent="0.2">
      <c r="A58" s="55"/>
      <c r="B58" s="52" t="s">
        <v>192</v>
      </c>
      <c r="C58" s="52" t="s">
        <v>41</v>
      </c>
      <c r="D58" s="178" t="s">
        <v>127</v>
      </c>
      <c r="E58" s="180"/>
      <c r="F58" s="202">
        <v>389</v>
      </c>
      <c r="G58" s="203"/>
      <c r="H58" s="205">
        <v>17</v>
      </c>
      <c r="I58" s="206"/>
      <c r="J58" s="202">
        <f t="shared" si="4"/>
        <v>406</v>
      </c>
      <c r="K58" s="203"/>
    </row>
    <row r="59" spans="1:11" ht="21.95" customHeight="1" x14ac:dyDescent="0.2">
      <c r="A59" s="55">
        <v>4</v>
      </c>
      <c r="B59" s="5" t="s">
        <v>12</v>
      </c>
      <c r="C59" s="52"/>
      <c r="D59" s="178"/>
      <c r="E59" s="180"/>
      <c r="F59" s="202"/>
      <c r="G59" s="203"/>
      <c r="H59" s="205"/>
      <c r="I59" s="206"/>
      <c r="J59" s="202">
        <f t="shared" si="4"/>
        <v>0</v>
      </c>
      <c r="K59" s="203"/>
    </row>
    <row r="60" spans="1:11" ht="61.5" customHeight="1" x14ac:dyDescent="0.2">
      <c r="A60" s="57"/>
      <c r="B60" s="52" t="s">
        <v>193</v>
      </c>
      <c r="C60" s="57" t="s">
        <v>51</v>
      </c>
      <c r="D60" s="298" t="s">
        <v>46</v>
      </c>
      <c r="E60" s="299"/>
      <c r="F60" s="205">
        <v>100</v>
      </c>
      <c r="G60" s="206"/>
      <c r="H60" s="205"/>
      <c r="I60" s="206"/>
      <c r="J60" s="205">
        <v>100</v>
      </c>
      <c r="K60" s="206"/>
    </row>
    <row r="61" spans="1:11" s="1" customFormat="1" ht="61.5" customHeight="1" x14ac:dyDescent="0.25">
      <c r="A61" s="301" t="s">
        <v>268</v>
      </c>
      <c r="B61" s="301"/>
      <c r="C61" s="51"/>
      <c r="D61" s="51"/>
      <c r="E61" s="51"/>
      <c r="F61" s="51"/>
      <c r="G61" s="51"/>
      <c r="H61" s="303" t="s">
        <v>195</v>
      </c>
      <c r="I61" s="303"/>
      <c r="J61" s="303"/>
      <c r="K61" s="303"/>
    </row>
    <row r="62" spans="1:11" s="1" customFormat="1" ht="1.5" customHeight="1" x14ac:dyDescent="0.2">
      <c r="A62" s="28"/>
      <c r="B62" s="51"/>
      <c r="C62" s="51"/>
      <c r="D62" s="51"/>
      <c r="E62" s="13"/>
      <c r="F62" s="51"/>
      <c r="G62" s="51"/>
      <c r="H62" s="208"/>
      <c r="I62" s="208"/>
      <c r="J62" s="208"/>
      <c r="K62" s="208"/>
    </row>
    <row r="63" spans="1:11" s="1" customFormat="1" ht="61.5" customHeight="1" x14ac:dyDescent="0.25">
      <c r="A63" s="207" t="s">
        <v>59</v>
      </c>
      <c r="B63" s="207"/>
      <c r="C63" s="51"/>
      <c r="D63" s="51"/>
      <c r="E63" s="50" t="s">
        <v>0</v>
      </c>
      <c r="F63" s="51"/>
      <c r="G63" s="51"/>
      <c r="H63" s="302" t="s">
        <v>233</v>
      </c>
      <c r="I63" s="302"/>
      <c r="J63" s="302"/>
      <c r="K63" s="302"/>
    </row>
    <row r="64" spans="1:11" s="1" customFormat="1" ht="18.75" customHeight="1" x14ac:dyDescent="0.25">
      <c r="A64" s="207"/>
      <c r="B64" s="207"/>
      <c r="C64" s="51"/>
      <c r="D64" s="51"/>
      <c r="E64" s="51"/>
      <c r="F64" s="51"/>
      <c r="G64" s="51"/>
      <c r="H64" s="174"/>
      <c r="I64" s="174"/>
      <c r="J64" s="174"/>
      <c r="K64" s="174"/>
    </row>
    <row r="65" spans="1:11" s="1" customFormat="1" ht="20.25" customHeight="1" x14ac:dyDescent="0.25">
      <c r="A65" s="207" t="s">
        <v>61</v>
      </c>
      <c r="B65" s="207"/>
      <c r="C65" s="51"/>
      <c r="D65" s="51"/>
      <c r="E65" s="13"/>
      <c r="F65" s="51"/>
      <c r="G65" s="51"/>
      <c r="H65" s="215" t="s">
        <v>60</v>
      </c>
      <c r="I65" s="215"/>
      <c r="J65" s="215"/>
      <c r="K65" s="215"/>
    </row>
    <row r="66" spans="1:11" s="1" customFormat="1" ht="34.5" customHeight="1" x14ac:dyDescent="0.2">
      <c r="A66" s="28" t="s">
        <v>62</v>
      </c>
      <c r="B66" s="51"/>
      <c r="C66" s="28"/>
      <c r="D66" s="51"/>
      <c r="E66" s="50" t="s">
        <v>0</v>
      </c>
      <c r="F66" s="50"/>
      <c r="G66" s="51"/>
      <c r="H66" s="300" t="s">
        <v>58</v>
      </c>
      <c r="I66" s="300"/>
      <c r="J66" s="300"/>
      <c r="K66" s="300"/>
    </row>
    <row r="67" spans="1:11" ht="15.75" x14ac:dyDescent="0.2">
      <c r="B67" s="28"/>
      <c r="C67" s="28"/>
      <c r="D67" s="17"/>
      <c r="E67" s="22"/>
      <c r="F67" s="22"/>
      <c r="G67" s="17"/>
      <c r="H67" s="174"/>
      <c r="I67" s="174"/>
      <c r="J67" s="174"/>
      <c r="K67" s="174"/>
    </row>
    <row r="68" spans="1:11" ht="15.75" x14ac:dyDescent="0.2">
      <c r="A68" s="84"/>
      <c r="B68" s="28"/>
    </row>
    <row r="69" spans="1:11" x14ac:dyDescent="0.2">
      <c r="A69" s="210"/>
      <c r="B69" s="210"/>
    </row>
  </sheetData>
  <mergeCells count="132">
    <mergeCell ref="A69:B69"/>
    <mergeCell ref="D60:E60"/>
    <mergeCell ref="F60:G60"/>
    <mergeCell ref="H60:I60"/>
    <mergeCell ref="J60:K60"/>
    <mergeCell ref="H65:K65"/>
    <mergeCell ref="H66:K66"/>
    <mergeCell ref="H67:K67"/>
    <mergeCell ref="A61:B61"/>
    <mergeCell ref="H62:K62"/>
    <mergeCell ref="A63:B63"/>
    <mergeCell ref="H63:K63"/>
    <mergeCell ref="A64:B64"/>
    <mergeCell ref="H64:K64"/>
    <mergeCell ref="H61:K61"/>
    <mergeCell ref="A65:B65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53:E53"/>
    <mergeCell ref="F53:G53"/>
    <mergeCell ref="H53:I53"/>
    <mergeCell ref="J53:K53"/>
    <mergeCell ref="D55:E55"/>
    <mergeCell ref="F55:G55"/>
    <mergeCell ref="H55:I55"/>
    <mergeCell ref="J55:K55"/>
    <mergeCell ref="D56:E56"/>
    <mergeCell ref="F56:G56"/>
    <mergeCell ref="H56:I56"/>
    <mergeCell ref="J56:K56"/>
    <mergeCell ref="D54:E54"/>
    <mergeCell ref="F54:G54"/>
    <mergeCell ref="H54:I54"/>
    <mergeCell ref="J54:K54"/>
    <mergeCell ref="D48:E48"/>
    <mergeCell ref="F48:G48"/>
    <mergeCell ref="H48:I48"/>
    <mergeCell ref="J48:K48"/>
    <mergeCell ref="D49:E49"/>
    <mergeCell ref="F49:G49"/>
    <mergeCell ref="H49:I49"/>
    <mergeCell ref="J49:K49"/>
    <mergeCell ref="D52:E52"/>
    <mergeCell ref="F52:G52"/>
    <mergeCell ref="H52:I52"/>
    <mergeCell ref="J52:K52"/>
    <mergeCell ref="D50:E50"/>
    <mergeCell ref="F50:G50"/>
    <mergeCell ref="H50:I50"/>
    <mergeCell ref="J50:K50"/>
    <mergeCell ref="D51:E51"/>
    <mergeCell ref="F51:G51"/>
    <mergeCell ref="H51:I51"/>
    <mergeCell ref="J51:K51"/>
    <mergeCell ref="A45:C45"/>
    <mergeCell ref="D45:E45"/>
    <mergeCell ref="F45:G45"/>
    <mergeCell ref="H45:I45"/>
    <mergeCell ref="A44:C44"/>
    <mergeCell ref="D44:E44"/>
    <mergeCell ref="F44:G44"/>
    <mergeCell ref="H44:I44"/>
    <mergeCell ref="A47:H47"/>
    <mergeCell ref="A42:C42"/>
    <mergeCell ref="D42:E42"/>
    <mergeCell ref="F42:G42"/>
    <mergeCell ref="H42:I42"/>
    <mergeCell ref="A43:C43"/>
    <mergeCell ref="D43:E43"/>
    <mergeCell ref="F43:G43"/>
    <mergeCell ref="H43:I43"/>
    <mergeCell ref="A38:C38"/>
    <mergeCell ref="D38:E38"/>
    <mergeCell ref="F38:G38"/>
    <mergeCell ref="H38:I38"/>
    <mergeCell ref="A40:H40"/>
    <mergeCell ref="A41:I41"/>
    <mergeCell ref="B37:C37"/>
    <mergeCell ref="D37:E37"/>
    <mergeCell ref="F37:G37"/>
    <mergeCell ref="H37:I37"/>
    <mergeCell ref="A34:I34"/>
    <mergeCell ref="B35:C35"/>
    <mergeCell ref="D35:E35"/>
    <mergeCell ref="F35:G35"/>
    <mergeCell ref="H35:I35"/>
    <mergeCell ref="B36:C36"/>
    <mergeCell ref="D36:E36"/>
    <mergeCell ref="F36:G36"/>
    <mergeCell ref="H36:I36"/>
    <mergeCell ref="A28:K28"/>
    <mergeCell ref="B30:H30"/>
    <mergeCell ref="B31:H31"/>
    <mergeCell ref="A33:H33"/>
    <mergeCell ref="A16:K16"/>
    <mergeCell ref="A17:K17"/>
    <mergeCell ref="A18:K18"/>
    <mergeCell ref="A19:K19"/>
    <mergeCell ref="A21:K21"/>
    <mergeCell ref="B23:H23"/>
    <mergeCell ref="A20:K20"/>
    <mergeCell ref="A15:K15"/>
    <mergeCell ref="B5:C5"/>
    <mergeCell ref="E5:F5"/>
    <mergeCell ref="G5:K5"/>
    <mergeCell ref="A6:K6"/>
    <mergeCell ref="A7:K7"/>
    <mergeCell ref="A8:K8"/>
    <mergeCell ref="B24:H24"/>
    <mergeCell ref="A26:K26"/>
    <mergeCell ref="G1:K1"/>
    <mergeCell ref="A2:K2"/>
    <mergeCell ref="B3:F3"/>
    <mergeCell ref="G3:K3"/>
    <mergeCell ref="B4:F4"/>
    <mergeCell ref="G4:K4"/>
    <mergeCell ref="A14:K14"/>
    <mergeCell ref="A9:K9"/>
    <mergeCell ref="A10:K10"/>
    <mergeCell ref="A11:K11"/>
    <mergeCell ref="A12:K12"/>
    <mergeCell ref="A13:K13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1022</vt:lpstr>
      <vt:lpstr>1010</vt:lpstr>
      <vt:lpstr>1021</vt:lpstr>
      <vt:lpstr>1022_</vt:lpstr>
      <vt:lpstr>1061</vt:lpstr>
      <vt:lpstr>1070</vt:lpstr>
      <vt:lpstr>1091</vt:lpstr>
      <vt:lpstr>1141</vt:lpstr>
      <vt:lpstr>1151</vt:lpstr>
      <vt:lpstr>0611160</vt:lpstr>
      <vt:lpstr>11521</vt:lpstr>
      <vt:lpstr>1160</vt:lpstr>
      <vt:lpstr>'1061'!Область_печати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PC_PR</dc:creator>
  <cp:lastModifiedBy>PC_PR</cp:lastModifiedBy>
  <cp:lastPrinted>2021-05-13T05:39:32Z</cp:lastPrinted>
  <dcterms:created xsi:type="dcterms:W3CDTF">2020-02-10T12:56:58Z</dcterms:created>
  <dcterms:modified xsi:type="dcterms:W3CDTF">2021-05-17T07:35:38Z</dcterms:modified>
</cp:coreProperties>
</file>