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35" yWindow="82" windowWidth="25241" windowHeight="9876"/>
  </bookViews>
  <sheets>
    <sheet name="1021" sheetId="1" r:id="rId1"/>
  </sheets>
  <definedNames>
    <definedName name="_xlnm.Print_Area" localSheetId="0">'1021'!$A$1:$L$106</definedName>
  </definedNames>
  <calcPr calcId="144525"/>
</workbook>
</file>

<file path=xl/calcChain.xml><?xml version="1.0" encoding="utf-8"?>
<calcChain xmlns="http://schemas.openxmlformats.org/spreadsheetml/2006/main">
  <c r="P100" i="1" l="1"/>
  <c r="J98" i="1"/>
  <c r="J97" i="1"/>
  <c r="J96" i="1"/>
  <c r="J95" i="1"/>
  <c r="J94" i="1"/>
  <c r="J93" i="1"/>
  <c r="J92" i="1"/>
  <c r="J90" i="1"/>
  <c r="H89" i="1"/>
  <c r="J89" i="1" s="1"/>
  <c r="F88" i="1"/>
  <c r="J88" i="1" s="1"/>
  <c r="F87" i="1"/>
  <c r="J87" i="1" s="1"/>
  <c r="F86" i="1"/>
  <c r="J86" i="1" s="1"/>
  <c r="H85" i="1"/>
  <c r="J82" i="1"/>
  <c r="J81" i="1"/>
  <c r="J80" i="1"/>
  <c r="J79" i="1"/>
  <c r="J78" i="1"/>
  <c r="J76" i="1"/>
  <c r="J75" i="1"/>
  <c r="J74" i="1"/>
  <c r="J73" i="1"/>
  <c r="J72" i="1"/>
  <c r="J71" i="1"/>
  <c r="J70" i="1"/>
  <c r="F63" i="1"/>
  <c r="F64" i="1" s="1"/>
  <c r="F57" i="1"/>
  <c r="H84" i="1" s="1"/>
  <c r="H56" i="1"/>
  <c r="H55" i="1"/>
  <c r="D54" i="1"/>
  <c r="H54" i="1" s="1"/>
  <c r="H57" i="1" s="1"/>
  <c r="H53" i="1"/>
  <c r="D57" i="1" l="1"/>
  <c r="D63" i="1" l="1"/>
  <c r="F84" i="1"/>
  <c r="J84" i="1" s="1"/>
  <c r="D64" i="1" l="1"/>
  <c r="F85" i="1" s="1"/>
  <c r="J85" i="1" s="1"/>
  <c r="H63" i="1"/>
  <c r="H64" i="1" s="1"/>
</calcChain>
</file>

<file path=xl/sharedStrings.xml><?xml version="1.0" encoding="utf-8"?>
<sst xmlns="http://schemas.openxmlformats.org/spreadsheetml/2006/main" count="175" uniqueCount="121">
  <si>
    <t xml:space="preserve">ЗАТВЕРДЖЕНО
Наказ Міністерства фінансів України
26 серпня 2014 року № 836
(у редакції наказу Міністерства фінансів України
від 01 листопада 2022 року № 359)
</t>
  </si>
  <si>
    <t>ПАСПОРТ
бюджетної програми місцевого бюджету на 2025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</si>
  <si>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</si>
  <si>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</si>
  <si>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</si>
  <si>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</si>
  <si>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</si>
  <si>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</si>
  <si>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0611021    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</si>
  <si>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1021  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</si>
  <si>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0921  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</si>
  <si>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>Надання загальної середньої освіти закладами загальної середньої освіти за рахунок коштів місцевого бюджету</t>
  </si>
  <si>
    <r>
      <rPr>
        <u/>
        <sz val="12"/>
        <rFont val="Times New Roman"/>
        <family val="1"/>
        <charset val="204"/>
      </rPr>
      <t xml:space="preserve">2256400000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</si>
  <si>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- 591 248 327,72 гривень, у тому числі загального фонду — 488 872 967,72 гривень та спеціального фонду — 102 375 360,00 гривень.
</t>
    </r>
    <r>
      <rPr>
        <sz val="12"/>
        <rFont val="Times New Roman"/>
        <family val="1"/>
      </rPr>
      <t/>
    </r>
  </si>
  <si>
    <t xml:space="preserve">5. Підстави для виконання бюджетної програми:
</t>
  </si>
  <si>
    <t>Конституція України  від 28.06.1996 року № 254к/96-ВР (із змінами і доповненнями)</t>
  </si>
  <si>
    <t>Бюджетний кодекс України від 08.07.2010 року № 2456-VІ   (із змінами і доповненнями)</t>
  </si>
  <si>
    <t>Закон України від 26.04.2001 року № 2402-III  "Про охорону дитинства" (із змінами і доповненнями)</t>
  </si>
  <si>
    <t>Закон України від 05.09.2017 року № 2145- VІІI  “Про освіту”   (із змінами і доповненнями)</t>
  </si>
  <si>
    <t>Закон України від 16.01.2020 року № 463-IX  “Про повну загальну середню освіту” (із змінами і доповненнями)</t>
  </si>
  <si>
    <t xml:space="preserve">Закон України від 19.11.2024 року № 4059-IX  "Про Державний бюджет України на 2025 рік" </t>
  </si>
  <si>
    <t>Закон України від 31.12.2020 року № 2342-IV "Про забезпечення організаційно-правових умов соціального захисту дітей-сиріт та дітей, позбавлених батьківського піклування" (із змінами і доповненнями)</t>
  </si>
  <si>
    <t>Указ Президента України від 24.02.2022 року № 64/2022 «Про введення воєнного стану в Україні» (із змінами і доповненнями)</t>
  </si>
  <si>
    <t>Наказ Міністерства фінансів України  від 26.08.2014 року № 836  “Про деякі питання запровадження програмно-цільового методу складання та виконання місцевих бюджетів”  (із змінами і доповненнями)</t>
  </si>
  <si>
    <t>Наказ Міністерства фінансів України  від 20.09.2017 року № 793  "Про затвердження складових Програмної класифікації видатків та кредитування місцевого бюджету"  (із змінами і доповненнями)</t>
  </si>
  <si>
    <t>Наказ Міністерства фінансів України  від 30.11.2020 року № 1480 "Про затвердження Методичних рекомендацій з питань формування внутрішньої системи забезпечення якості освіти у закладах загальної середньої освіти"  (із змінами і доповненнями)</t>
  </si>
  <si>
    <t>Наказ Міністерства фінансів України від 26.09.2005 року № 557 "Про впорядкування умов оплати праці та затвердження схем тарифних розрядів працівників навчальних закладів, установ освіти та наукових установ"  (із змінами і доповненнями)</t>
  </si>
  <si>
    <t>Наказ Міністерства фінансів України від 15.04.1993 року  № 102  "Про затвердження Інструкції про порядок обчислення заробітної плати працівників освіти "  (із змінами і доповненнями)</t>
  </si>
  <si>
    <t>Наказ Міністерством освіти і науки від 23.04.2018 року № 414 "Типовий перелік спеціальних засобів корекції психофізичного розвитку дітей з особливими освітніми потребами, які в інклюзивних та спеціальних класах (групах) закладів освіти" (із змінами і доповненнями)</t>
  </si>
  <si>
    <t>Наказ Міністерства освіти і науки України від 08.06.2018  № 609 «Про затвердження Примірного положення про команду психолого-педагогічного супроводу дитини з особливими освітніми потребами в закладі загальної середньої та дошкільної освіти»</t>
  </si>
  <si>
    <t>Наказ Міністерства освіти і науки України  від 16.04.2024 року № 521  "Про затвердження Типового переліку результативних показників бюджетних програм місцевих бюджетів у галузі «Освіта»"  (із змінами і доповненнями)</t>
  </si>
  <si>
    <t>Наказ Міністерства охорони здоров’я України від 25.09.2020 року № 2205 «Про затвердження Санітарного регламенту для закладів загальної середньої освіти»  (із змінами і доповненнями)</t>
  </si>
  <si>
    <t>Постанова Кабінету Міністрів України від 30.08.2002 року №1298   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</si>
  <si>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Постанова Кабінету Міністрів України від 14.12.2016 року № 974 “Про внесення зміни у додаток 2 до постанови Кабінету Міністрів України  від 30 серпня 2002 р. № 1298”</t>
  </si>
  <si>
    <t>Постанова Кабінету Міністрів України від 28.12.2021 року № 1391  “Деякі питання встановлення підвищень посадових окладів (ставок заробітної плати) та доплат за окремі види педагогічної діяльності у державних і комунальних закладах та установах освіти" (із змінами і доповненнями)</t>
  </si>
  <si>
    <t>Постанова Кабінету Міністрів України від 24.03.2021 року № 305 "Про затвердження норм та Порядку організації харчування у закладах освіти та дитячих закладах оздоровлення та відпочинку" (із змінами і доповненнями)</t>
  </si>
  <si>
    <t>Постанова Кабінету Міністрів України від 05.04.1994 року № 226  "Про поліпшення виховання, навчання, соціального захисту та  матеріального забезпечення дітей-сиріт і дітей, позбавлених батьківського піклування" (із змінами і доповненнями)</t>
  </si>
  <si>
    <t>Постанова Кабінету Міністрів України від 09.12.2020 року № 1289 "Про затвердження Порядку забезпечення допоміжними засобами для навчання осіб з особливими освітніми потребами у закладах освіти" (із змінами і доповненнями)</t>
  </si>
  <si>
    <t>Рішення сесії Хмельницької міської ради від 15.12.2021 року № 45  Комплексна програма "Піклування" в м.Хмельницькому на 2022-2026 роки (із змінами і доповненнями)</t>
  </si>
  <si>
    <t>Рішення сесії Хмельницької міської ради від 16.03.2016 року № 24 "Про забезпечення безоплатним харчуванням учнів 1-4 класів загальноосвітніх навчальних закладів, учнів 5-11 класів загальноосвітніх навчальних закладів з числа малозабезпечених дітей" (із змінами і доповненнями)</t>
  </si>
  <si>
    <t>Рішення сесії Хмельницької міської ради від 21.12.2022 року № 33 "Про встановлення соціальних гарантій для окремих категорій осіб та затвердження Порядку звільнення від сплати за харчування у закладах дошкільної та закладах загальної середньої освіти Хмельницької міської територіальної громади"</t>
  </si>
  <si>
    <t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(зі змінами)</t>
  </si>
  <si>
    <t>Рішення сесії Хмельницької міської ради від 11.12.2024 року № 9 "Про бюджет Хмельницької міської територіальної громади на 2025 рік"</t>
  </si>
  <si>
    <t>Рішення сесії Хмельницької міської ради від 23.01.2025 року № 4 "Про внесення змін до бюджету Хмельницької міської територіальної громади на 2025 рік"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</si>
  <si>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</si>
  <si>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</si>
  <si>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</si>
  <si>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Створення умов для здобуття громадянської освіти, спрямованої на формування компетентностей, пов’язаних з реалізацією особою своїх прав і обов’язків як члена суспільства, усвідомленням цінностей громадянського (вільного демократичного) суспільства, верховенства права, прав і свобод людини і громадянина</t>
  </si>
  <si>
    <r>
      <t>7. Мета бюджетної програми:</t>
    </r>
    <r>
      <rPr>
        <b/>
        <u/>
        <sz val="12"/>
        <rFont val="Times New Roman"/>
        <family val="1"/>
        <charset val="204"/>
      </rPr>
      <t> Забезпечення надання послуг денними закладами загальної середньої освіти</t>
    </r>
  </si>
  <si>
    <t> 8.Завдання бюджетної програми:</t>
  </si>
  <si>
    <t>Завдання</t>
  </si>
  <si>
    <t>Забезпечити надання відповідних послуг денними закладами загальної середньої освіти.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</si>
  <si>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</si>
  <si>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</si>
  <si>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</si>
  <si>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</si>
  <si>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</si>
  <si>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</si>
  <si>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Забезпечення належного функціонування закладів загальної середньої освіти</t>
  </si>
  <si>
    <t>Організація харчування в закладах загальної середньої освіти</t>
  </si>
  <si>
    <t xml:space="preserve">Проведення капітальних ремонтів </t>
  </si>
  <si>
    <t>Придбання предметів та обладнання довгострокового користування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</si>
  <si>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</si>
  <si>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</si>
  <si>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</si>
  <si>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2022-2026 роки (зі змінами)</t>
  </si>
  <si>
    <t>11. Результативні показники бюджетної програми:</t>
  </si>
  <si>
    <t>Показник</t>
  </si>
  <si>
    <t>Одиниця вим.</t>
  </si>
  <si>
    <t>Джерело інформації</t>
  </si>
  <si>
    <t>затрат</t>
  </si>
  <si>
    <t>Кількість закладів</t>
  </si>
  <si>
    <t>од.</t>
  </si>
  <si>
    <t>Мережа шкіл,звіт ЗНЗ - 1</t>
  </si>
  <si>
    <t>Кількість класів</t>
  </si>
  <si>
    <t>Усього середньорічне число ставок/штатних одиниць у тому числі:</t>
  </si>
  <si>
    <t>Штатний розпис, тарифікація</t>
  </si>
  <si>
    <t>педагогічного персоналу</t>
  </si>
  <si>
    <t>адмінперсоналу (за умовами оплати віднесених до педагогічного персоналу)</t>
  </si>
  <si>
    <t>спеціалістів</t>
  </si>
  <si>
    <t>робітників</t>
  </si>
  <si>
    <t>продукту</t>
  </si>
  <si>
    <t>Кількість учнів в загальноосвітніх школах</t>
  </si>
  <si>
    <t>осіб</t>
  </si>
  <si>
    <t>Мережа шкіл</t>
  </si>
  <si>
    <t>Планова кількість днів харчування учнів</t>
  </si>
  <si>
    <t>Розрахунок</t>
  </si>
  <si>
    <t>Вартість харчування учнів пільгової категорії</t>
  </si>
  <si>
    <t>грн</t>
  </si>
  <si>
    <t>Кількість закладів, в яких буде проведений капітальний ремонт</t>
  </si>
  <si>
    <t>Рішення сесії від 11.12.2024 року № 9</t>
  </si>
  <si>
    <t xml:space="preserve">Кількість закладів, в яких будуть проведені поточні ремонти </t>
  </si>
  <si>
    <t>ефективності</t>
  </si>
  <si>
    <t>Середні витрати на одного учня</t>
  </si>
  <si>
    <t>Середні витрати на утримання одного класу</t>
  </si>
  <si>
    <t>Середня наповнюваність класів</t>
  </si>
  <si>
    <t>Кількість учнів на одного педагогічного працівника</t>
  </si>
  <si>
    <t>Діто-дні відвідування</t>
  </si>
  <si>
    <t>днів</t>
  </si>
  <si>
    <t xml:space="preserve">Середні витрати на проведення капітального ремонту одного навчального закладу загальної середньої освіти </t>
  </si>
  <si>
    <t xml:space="preserve">Середні витрати на проведення поточних ремонтів одного навчального закладу загальної середньої освіти </t>
  </si>
  <si>
    <t>якості</t>
  </si>
  <si>
    <t>Відсоток охоплення дітей шкільного віку загальною середньою освітою</t>
  </si>
  <si>
    <t>%</t>
  </si>
  <si>
    <t>Кількість учнів, які закінчили школу</t>
  </si>
  <si>
    <t>Звітність</t>
  </si>
  <si>
    <t>золота медаль</t>
  </si>
  <si>
    <t>срібна медаль</t>
  </si>
  <si>
    <t>Динаміка збільшення чисельності учнів відповідно до фактичного показника попереднього року</t>
  </si>
  <si>
    <t>Динаміка росту власних надходжень в порівнянні з минулим роком</t>
  </si>
  <si>
    <t xml:space="preserve">Відсоток захищених статей загального фонду видатків </t>
  </si>
  <si>
    <t xml:space="preserve">В.о. директора Департаменту освіти та науки   </t>
  </si>
  <si>
    <t>Ольга КШАНОВСЬКА</t>
  </si>
  <si>
    <t xml:space="preserve">ПОГОДЖЕНО:
Фінансове управління 
Хмельницької міської ради                                               </t>
  </si>
  <si>
    <r>
      <rPr>
        <sz val="12"/>
        <rFont val="Times New Roman"/>
        <family val="1"/>
      </rPr>
      <t>(підпис)</t>
    </r>
  </si>
  <si>
    <t>(Власне ім'я, ПРІЗВИЩЕ)</t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</si>
  <si>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</si>
  <si>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</si>
  <si>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</si>
  <si>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Оксана Лісоводська_______________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</si>
  <si>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06.02.2025 року № 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</si>
</sst>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₴_-;\-* #,##0.00\ _₴_-;_-* &quot;-&quot;??\ _₴_-;_-@_-"/>
    <numFmt numFmtId="164" formatCode="#,##0.00\ _₴"/>
    <numFmt numFmtId="165" formatCode="#,##0\ _₴"/>
    <numFmt numFmtId="166" formatCode="0.0"/>
    <numFmt numFmtId="167" formatCode="#,##0.0\ _₴"/>
  </numFmts>
  <fonts count="32" x14ac:knownFonts="1">
    <font>
      <sz val="10"/>
      <color rgb="FF000000"/>
      <name val="Times New Roman"/>
      <charset val="204"/>
    </font>
    <font>
      <sz val="10"/>
      <color theme="1"/>
      <name val="Times New Roman"/>
      <family val="2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sz val="10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0"/>
      <name val="Helv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7">
    <xf numFmtId="0" fontId="0" fillId="0" borderId="0"/>
    <xf numFmtId="0" fontId="2" fillId="0" borderId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3" fillId="0" borderId="0"/>
    <xf numFmtId="0" fontId="24" fillId="0" borderId="10" applyNumberFormat="0" applyFill="0" applyAlignment="0" applyProtection="0"/>
    <xf numFmtId="0" fontId="25" fillId="0" borderId="11" applyNumberFormat="0" applyFill="0" applyAlignment="0" applyProtection="0"/>
    <xf numFmtId="0" fontId="26" fillId="0" borderId="12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/>
    <xf numFmtId="0" fontId="23" fillId="0" borderId="0"/>
    <xf numFmtId="0" fontId="2" fillId="0" borderId="0"/>
    <xf numFmtId="0" fontId="27" fillId="0" borderId="0"/>
    <xf numFmtId="0" fontId="28" fillId="0" borderId="0">
      <alignment vertical="top"/>
    </xf>
    <xf numFmtId="0" fontId="23" fillId="0" borderId="0"/>
    <xf numFmtId="0" fontId="29" fillId="0" borderId="0"/>
    <xf numFmtId="0" fontId="30" fillId="0" borderId="0"/>
    <xf numFmtId="0" fontId="1" fillId="0" borderId="0"/>
    <xf numFmtId="0" fontId="21" fillId="16" borderId="13" applyNumberFormat="0" applyFont="0" applyAlignment="0" applyProtection="0"/>
    <xf numFmtId="0" fontId="31" fillId="0" borderId="0"/>
    <xf numFmtId="43" fontId="2" fillId="0" borderId="0" applyFont="0" applyFill="0" applyBorder="0" applyAlignment="0" applyProtection="0"/>
  </cellStyleXfs>
  <cellXfs count="133">
    <xf numFmtId="0" fontId="0" fillId="0" borderId="0" xfId="0"/>
    <xf numFmtId="0" fontId="2" fillId="0" borderId="0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vertical="center" wrapText="1"/>
    </xf>
    <xf numFmtId="0" fontId="3" fillId="0" borderId="0" xfId="1" applyFont="1" applyFill="1" applyBorder="1" applyAlignment="1">
      <alignment wrapText="1"/>
    </xf>
    <xf numFmtId="0" fontId="3" fillId="0" borderId="0" xfId="1" applyFont="1" applyFill="1" applyBorder="1" applyAlignment="1">
      <alignment horizontal="left" vertical="top" wrapText="1"/>
    </xf>
    <xf numFmtId="0" fontId="4" fillId="0" borderId="0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left" vertical="center" wrapText="1"/>
    </xf>
    <xf numFmtId="164" fontId="12" fillId="0" borderId="0" xfId="1" applyNumberFormat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1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4" fillId="0" borderId="1" xfId="1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left" vertical="center" wrapText="1"/>
    </xf>
    <xf numFmtId="3" fontId="9" fillId="0" borderId="1" xfId="1" applyNumberFormat="1" applyFont="1" applyFill="1" applyBorder="1" applyAlignment="1">
      <alignment horizontal="center" vertical="center" wrapText="1" shrinkToFit="1"/>
    </xf>
    <xf numFmtId="0" fontId="3" fillId="0" borderId="2" xfId="1" applyFont="1" applyFill="1" applyBorder="1" applyAlignment="1">
      <alignment horizontal="left" vertical="center" wrapText="1"/>
    </xf>
    <xf numFmtId="3" fontId="9" fillId="0" borderId="0" xfId="1" applyNumberFormat="1" applyFont="1" applyFill="1" applyBorder="1" applyAlignment="1">
      <alignment horizontal="center" vertical="center" wrapText="1" shrinkToFit="1"/>
    </xf>
    <xf numFmtId="0" fontId="14" fillId="0" borderId="0" xfId="1" applyFont="1" applyFill="1" applyBorder="1" applyAlignment="1">
      <alignment horizontal="left" vertical="center" wrapText="1"/>
    </xf>
    <xf numFmtId="0" fontId="16" fillId="0" borderId="0" xfId="1" applyFont="1" applyFill="1" applyBorder="1" applyAlignment="1">
      <alignment horizontal="left" vertical="center" wrapText="1"/>
    </xf>
    <xf numFmtId="1" fontId="9" fillId="0" borderId="1" xfId="1" applyNumberFormat="1" applyFont="1" applyFill="1" applyBorder="1" applyAlignment="1">
      <alignment horizontal="center" vertical="center" wrapText="1" shrinkToFit="1"/>
    </xf>
    <xf numFmtId="0" fontId="3" fillId="0" borderId="3" xfId="1" applyFont="1" applyFill="1" applyBorder="1" applyAlignment="1">
      <alignment horizontal="left" vertical="center" wrapText="1"/>
    </xf>
    <xf numFmtId="0" fontId="3" fillId="0" borderId="4" xfId="1" applyFont="1" applyFill="1" applyBorder="1" applyAlignment="1">
      <alignment horizontal="left" vertical="center" wrapText="1"/>
    </xf>
    <xf numFmtId="0" fontId="3" fillId="0" borderId="5" xfId="1" applyFont="1" applyFill="1" applyBorder="1" applyAlignment="1">
      <alignment horizontal="left" vertical="center" wrapText="1"/>
    </xf>
    <xf numFmtId="0" fontId="3" fillId="0" borderId="6" xfId="1" applyFont="1" applyFill="1" applyBorder="1" applyAlignment="1">
      <alignment horizontal="right" vertical="center" wrapText="1"/>
    </xf>
    <xf numFmtId="0" fontId="14" fillId="0" borderId="2" xfId="1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horizontal="center" vertical="center" wrapText="1"/>
    </xf>
    <xf numFmtId="1" fontId="16" fillId="0" borderId="2" xfId="1" applyNumberFormat="1" applyFont="1" applyFill="1" applyBorder="1" applyAlignment="1">
      <alignment horizontal="center" vertical="center" wrapText="1" shrinkToFit="1"/>
    </xf>
    <xf numFmtId="1" fontId="16" fillId="0" borderId="2" xfId="1" applyNumberFormat="1" applyFont="1" applyFill="1" applyBorder="1" applyAlignment="1">
      <alignment horizontal="center" vertical="center" wrapText="1" shrinkToFit="1"/>
    </xf>
    <xf numFmtId="1" fontId="16" fillId="0" borderId="0" xfId="1" applyNumberFormat="1" applyFont="1" applyFill="1" applyBorder="1" applyAlignment="1">
      <alignment vertical="center" wrapText="1" shrinkToFit="1"/>
    </xf>
    <xf numFmtId="1" fontId="16" fillId="0" borderId="0" xfId="1" applyNumberFormat="1" applyFont="1" applyFill="1" applyBorder="1" applyAlignment="1">
      <alignment horizontal="center" vertical="center" wrapText="1" shrinkToFit="1"/>
    </xf>
    <xf numFmtId="1" fontId="9" fillId="0" borderId="2" xfId="1" applyNumberFormat="1" applyFont="1" applyFill="1" applyBorder="1" applyAlignment="1">
      <alignment horizontal="center" vertical="center" wrapText="1" shrinkToFit="1"/>
    </xf>
    <xf numFmtId="4" fontId="9" fillId="0" borderId="2" xfId="1" applyNumberFormat="1" applyFont="1" applyFill="1" applyBorder="1" applyAlignment="1">
      <alignment horizontal="right" vertical="center" wrapText="1" shrinkToFit="1"/>
    </xf>
    <xf numFmtId="4" fontId="3" fillId="0" borderId="2" xfId="1" applyNumberFormat="1" applyFont="1" applyFill="1" applyBorder="1" applyAlignment="1">
      <alignment horizontal="right" vertical="center" wrapText="1" shrinkToFit="1"/>
    </xf>
    <xf numFmtId="4" fontId="9" fillId="0" borderId="0" xfId="1" applyNumberFormat="1" applyFont="1" applyFill="1" applyBorder="1" applyAlignment="1">
      <alignment vertical="center" wrapText="1" shrinkToFit="1"/>
    </xf>
    <xf numFmtId="4" fontId="9" fillId="0" borderId="0" xfId="1" applyNumberFormat="1" applyFont="1" applyFill="1" applyBorder="1" applyAlignment="1">
      <alignment horizontal="right" vertical="center" wrapText="1" shrinkToFit="1"/>
    </xf>
    <xf numFmtId="4" fontId="2" fillId="0" borderId="0" xfId="1" applyNumberFormat="1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center" vertical="center" wrapText="1"/>
    </xf>
    <xf numFmtId="4" fontId="9" fillId="0" borderId="0" xfId="1" applyNumberFormat="1" applyFont="1" applyFill="1" applyBorder="1" applyAlignment="1">
      <alignment horizontal="center" vertical="center" wrapText="1" shrinkToFit="1"/>
    </xf>
    <xf numFmtId="4" fontId="9" fillId="0" borderId="0" xfId="1" applyNumberFormat="1" applyFont="1" applyFill="1" applyBorder="1" applyAlignment="1">
      <alignment horizontal="center" vertical="center" wrapText="1" shrinkToFit="1"/>
    </xf>
    <xf numFmtId="4" fontId="9" fillId="0" borderId="0" xfId="1" applyNumberFormat="1" applyFont="1" applyFill="1" applyBorder="1" applyAlignment="1">
      <alignment horizontal="right" vertical="center" wrapText="1" shrinkToFit="1"/>
    </xf>
    <xf numFmtId="4" fontId="9" fillId="0" borderId="2" xfId="1" applyNumberFormat="1" applyFont="1" applyFill="1" applyBorder="1" applyAlignment="1">
      <alignment vertical="center" wrapText="1" shrinkToFit="1"/>
    </xf>
    <xf numFmtId="0" fontId="3" fillId="0" borderId="7" xfId="1" applyFont="1" applyFill="1" applyBorder="1" applyAlignment="1">
      <alignment horizontal="left" vertical="center" wrapText="1"/>
    </xf>
    <xf numFmtId="0" fontId="3" fillId="0" borderId="8" xfId="1" applyFont="1" applyFill="1" applyBorder="1" applyAlignment="1">
      <alignment horizontal="left" vertical="center" wrapText="1"/>
    </xf>
    <xf numFmtId="4" fontId="3" fillId="0" borderId="0" xfId="1" applyNumberFormat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left" vertical="center" wrapText="1"/>
    </xf>
    <xf numFmtId="0" fontId="9" fillId="0" borderId="2" xfId="1" applyFont="1" applyFill="1" applyBorder="1" applyAlignment="1">
      <alignment horizontal="left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left" vertical="center" wrapText="1"/>
    </xf>
    <xf numFmtId="1" fontId="9" fillId="0" borderId="2" xfId="1" applyNumberFormat="1" applyFont="1" applyFill="1" applyBorder="1" applyAlignment="1">
      <alignment horizontal="center" vertical="center" wrapText="1" shrinkToFit="1"/>
    </xf>
    <xf numFmtId="165" fontId="9" fillId="0" borderId="3" xfId="1" applyNumberFormat="1" applyFont="1" applyFill="1" applyBorder="1" applyAlignment="1">
      <alignment horizontal="center" vertical="center" wrapText="1" shrinkToFit="1"/>
    </xf>
    <xf numFmtId="165" fontId="9" fillId="0" borderId="5" xfId="1" applyNumberFormat="1" applyFont="1" applyFill="1" applyBorder="1" applyAlignment="1">
      <alignment horizontal="center" vertical="center" wrapText="1" shrinkToFit="1"/>
    </xf>
    <xf numFmtId="165" fontId="9" fillId="0" borderId="3" xfId="1" applyNumberFormat="1" applyFont="1" applyFill="1" applyBorder="1" applyAlignment="1">
      <alignment horizontal="center" vertical="center" wrapText="1"/>
    </xf>
    <xf numFmtId="165" fontId="9" fillId="0" borderId="5" xfId="1" applyNumberFormat="1" applyFont="1" applyFill="1" applyBorder="1" applyAlignment="1">
      <alignment horizontal="center" vertical="center" wrapText="1"/>
    </xf>
    <xf numFmtId="0" fontId="17" fillId="0" borderId="2" xfId="1" applyFont="1" applyFill="1" applyBorder="1" applyAlignment="1">
      <alignment horizontal="center" vertical="center" wrapText="1"/>
    </xf>
    <xf numFmtId="0" fontId="18" fillId="0" borderId="2" xfId="1" applyFont="1" applyFill="1" applyBorder="1" applyAlignment="1">
      <alignment horizontal="left" vertical="center" wrapText="1"/>
    </xf>
    <xf numFmtId="0" fontId="18" fillId="0" borderId="2" xfId="1" applyFont="1" applyFill="1" applyBorder="1" applyAlignment="1">
      <alignment horizontal="left" vertical="center" wrapText="1"/>
    </xf>
    <xf numFmtId="164" fontId="3" fillId="0" borderId="3" xfId="1" applyNumberFormat="1" applyFont="1" applyFill="1" applyBorder="1" applyAlignment="1">
      <alignment horizontal="center" vertical="center" wrapText="1" shrinkToFit="1"/>
    </xf>
    <xf numFmtId="164" fontId="3" fillId="0" borderId="5" xfId="1" applyNumberFormat="1" applyFont="1" applyFill="1" applyBorder="1" applyAlignment="1">
      <alignment horizontal="center" vertical="center" wrapText="1" shrinkToFit="1"/>
    </xf>
    <xf numFmtId="4" fontId="19" fillId="0" borderId="0" xfId="1" applyNumberFormat="1" applyFont="1" applyFill="1" applyBorder="1" applyAlignment="1">
      <alignment horizontal="left" vertical="center" wrapText="1"/>
    </xf>
    <xf numFmtId="4" fontId="11" fillId="0" borderId="0" xfId="1" applyNumberFormat="1" applyFont="1" applyFill="1" applyBorder="1" applyAlignment="1">
      <alignment horizontal="left" vertical="center" wrapText="1"/>
    </xf>
    <xf numFmtId="164" fontId="3" fillId="0" borderId="2" xfId="1" applyNumberFormat="1" applyFont="1" applyFill="1" applyBorder="1" applyAlignment="1">
      <alignment horizontal="center" vertical="center" wrapText="1" shrinkToFit="1"/>
    </xf>
    <xf numFmtId="2" fontId="17" fillId="0" borderId="9" xfId="1" applyNumberFormat="1" applyFont="1" applyFill="1" applyBorder="1" applyAlignment="1">
      <alignment vertical="center" wrapText="1" shrinkToFit="1"/>
    </xf>
    <xf numFmtId="2" fontId="17" fillId="0" borderId="0" xfId="1" applyNumberFormat="1" applyFont="1" applyFill="1" applyBorder="1" applyAlignment="1">
      <alignment vertical="center" wrapText="1" shrinkToFit="1"/>
    </xf>
    <xf numFmtId="166" fontId="17" fillId="0" borderId="0" xfId="1" applyNumberFormat="1" applyFont="1" applyFill="1" applyBorder="1" applyAlignment="1">
      <alignment horizontal="center" vertical="center" wrapText="1" shrinkToFit="1"/>
    </xf>
    <xf numFmtId="2" fontId="17" fillId="0" borderId="0" xfId="1" applyNumberFormat="1" applyFont="1" applyFill="1" applyBorder="1" applyAlignment="1">
      <alignment horizontal="center" vertical="center" wrapText="1" shrinkToFit="1"/>
    </xf>
    <xf numFmtId="164" fontId="17" fillId="0" borderId="3" xfId="1" applyNumberFormat="1" applyFont="1" applyFill="1" applyBorder="1" applyAlignment="1">
      <alignment horizontal="center" vertical="center" wrapText="1" shrinkToFit="1"/>
    </xf>
    <xf numFmtId="164" fontId="17" fillId="0" borderId="5" xfId="1" applyNumberFormat="1" applyFont="1" applyFill="1" applyBorder="1" applyAlignment="1">
      <alignment horizontal="center" vertical="center" wrapText="1" shrinkToFit="1"/>
    </xf>
    <xf numFmtId="164" fontId="17" fillId="0" borderId="3" xfId="1" applyNumberFormat="1" applyFont="1" applyFill="1" applyBorder="1" applyAlignment="1">
      <alignment horizontal="center" vertical="center" wrapText="1"/>
    </xf>
    <xf numFmtId="164" fontId="17" fillId="0" borderId="5" xfId="1" applyNumberFormat="1" applyFont="1" applyFill="1" applyBorder="1" applyAlignment="1">
      <alignment horizontal="center" vertical="center" wrapText="1"/>
    </xf>
    <xf numFmtId="165" fontId="3" fillId="0" borderId="3" xfId="1" applyNumberFormat="1" applyFont="1" applyFill="1" applyBorder="1" applyAlignment="1">
      <alignment horizontal="center" vertical="center" wrapText="1" shrinkToFit="1"/>
    </xf>
    <xf numFmtId="165" fontId="3" fillId="0" borderId="5" xfId="1" applyNumberFormat="1" applyFont="1" applyFill="1" applyBorder="1" applyAlignment="1">
      <alignment horizontal="center" vertical="center" wrapText="1" shrinkToFi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0" borderId="5" xfId="1" applyNumberFormat="1" applyFont="1" applyFill="1" applyBorder="1" applyAlignment="1">
      <alignment horizontal="center" vertical="center" wrapText="1"/>
    </xf>
    <xf numFmtId="165" fontId="3" fillId="0" borderId="3" xfId="1" applyNumberFormat="1" applyFont="1" applyFill="1" applyBorder="1" applyAlignment="1">
      <alignment horizontal="center" vertical="center" wrapText="1"/>
    </xf>
    <xf numFmtId="165" fontId="3" fillId="0" borderId="5" xfId="1" applyNumberFormat="1" applyFont="1" applyFill="1" applyBorder="1" applyAlignment="1">
      <alignment horizontal="center" vertical="center" wrapText="1"/>
    </xf>
    <xf numFmtId="167" fontId="3" fillId="0" borderId="3" xfId="1" applyNumberFormat="1" applyFont="1" applyFill="1" applyBorder="1" applyAlignment="1">
      <alignment horizontal="center" vertical="center" wrapText="1"/>
    </xf>
    <xf numFmtId="167" fontId="3" fillId="0" borderId="5" xfId="1" applyNumberFormat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164" fontId="18" fillId="0" borderId="3" xfId="0" applyNumberFormat="1" applyFont="1" applyFill="1" applyBorder="1" applyAlignment="1">
      <alignment horizontal="center" vertical="center" wrapText="1"/>
    </xf>
    <xf numFmtId="164" fontId="18" fillId="0" borderId="5" xfId="0" applyNumberFormat="1" applyFont="1" applyFill="1" applyBorder="1" applyAlignment="1">
      <alignment horizontal="center" vertical="center" wrapText="1"/>
    </xf>
    <xf numFmtId="165" fontId="18" fillId="0" borderId="3" xfId="0" applyNumberFormat="1" applyFont="1" applyFill="1" applyBorder="1" applyAlignment="1">
      <alignment horizontal="center" vertical="center" wrapText="1"/>
    </xf>
    <xf numFmtId="165" fontId="18" fillId="0" borderId="5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165" fontId="3" fillId="0" borderId="5" xfId="0" applyNumberFormat="1" applyFont="1" applyFill="1" applyBorder="1" applyAlignment="1">
      <alignment horizontal="center" vertical="center" wrapText="1"/>
    </xf>
    <xf numFmtId="164" fontId="9" fillId="0" borderId="3" xfId="1" applyNumberFormat="1" applyFont="1" applyFill="1" applyBorder="1" applyAlignment="1">
      <alignment horizontal="center" vertical="center" wrapText="1" shrinkToFit="1"/>
    </xf>
    <xf numFmtId="164" fontId="9" fillId="0" borderId="5" xfId="1" applyNumberFormat="1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center" wrapText="1" shrinkToFit="1"/>
    </xf>
    <xf numFmtId="0" fontId="18" fillId="0" borderId="2" xfId="1" applyFont="1" applyFill="1" applyBorder="1" applyAlignment="1">
      <alignment horizontal="center" vertical="center" wrapText="1"/>
    </xf>
    <xf numFmtId="0" fontId="20" fillId="0" borderId="2" xfId="1" applyFont="1" applyFill="1" applyBorder="1" applyAlignment="1">
      <alignment horizontal="left" vertical="center" wrapText="1"/>
    </xf>
    <xf numFmtId="0" fontId="17" fillId="0" borderId="2" xfId="1" applyFont="1" applyFill="1" applyBorder="1" applyAlignment="1">
      <alignment horizontal="left" vertical="center" wrapText="1"/>
    </xf>
    <xf numFmtId="0" fontId="17" fillId="0" borderId="2" xfId="1" applyFont="1" applyFill="1" applyBorder="1" applyAlignment="1">
      <alignment horizontal="left" vertical="center" wrapText="1"/>
    </xf>
    <xf numFmtId="164" fontId="18" fillId="0" borderId="3" xfId="1" applyNumberFormat="1" applyFont="1" applyFill="1" applyBorder="1" applyAlignment="1">
      <alignment horizontal="center" vertical="center" wrapText="1" shrinkToFit="1"/>
    </xf>
    <xf numFmtId="164" fontId="18" fillId="0" borderId="5" xfId="1" applyNumberFormat="1" applyFont="1" applyFill="1" applyBorder="1" applyAlignment="1">
      <alignment horizontal="center" vertical="center" wrapText="1" shrinkToFit="1"/>
    </xf>
    <xf numFmtId="167" fontId="3" fillId="0" borderId="3" xfId="1" applyNumberFormat="1" applyFont="1" applyFill="1" applyBorder="1" applyAlignment="1">
      <alignment horizontal="center" vertical="center" wrapText="1" shrinkToFit="1"/>
    </xf>
    <xf numFmtId="167" fontId="3" fillId="0" borderId="5" xfId="1" applyNumberFormat="1" applyFont="1" applyFill="1" applyBorder="1" applyAlignment="1">
      <alignment horizontal="center" vertical="center" wrapText="1" shrinkToFit="1"/>
    </xf>
    <xf numFmtId="167" fontId="9" fillId="0" borderId="3" xfId="1" applyNumberFormat="1" applyFont="1" applyFill="1" applyBorder="1" applyAlignment="1">
      <alignment horizontal="center" vertical="center" wrapText="1"/>
    </xf>
    <xf numFmtId="167" fontId="9" fillId="0" borderId="5" xfId="1" applyNumberFormat="1" applyFont="1" applyFill="1" applyBorder="1" applyAlignment="1">
      <alignment horizontal="center" vertical="center" wrapText="1"/>
    </xf>
    <xf numFmtId="167" fontId="9" fillId="0" borderId="3" xfId="1" applyNumberFormat="1" applyFont="1" applyFill="1" applyBorder="1" applyAlignment="1">
      <alignment horizontal="center" vertical="center" wrapText="1" shrinkToFit="1"/>
    </xf>
    <xf numFmtId="167" fontId="9" fillId="0" borderId="5" xfId="1" applyNumberFormat="1" applyFont="1" applyFill="1" applyBorder="1" applyAlignment="1">
      <alignment horizontal="center" vertical="center" wrapText="1" shrinkToFit="1"/>
    </xf>
    <xf numFmtId="0" fontId="10" fillId="0" borderId="0" xfId="1" applyFont="1" applyFill="1" applyBorder="1" applyAlignment="1">
      <alignment horizontal="left" wrapText="1"/>
    </xf>
    <xf numFmtId="0" fontId="2" fillId="0" borderId="0" xfId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vertical="center" wrapText="1"/>
    </xf>
    <xf numFmtId="0" fontId="9" fillId="0" borderId="6" xfId="1" applyFont="1" applyFill="1" applyBorder="1" applyAlignment="1">
      <alignment horizontal="left" vertical="center" wrapText="1"/>
    </xf>
    <xf numFmtId="0" fontId="10" fillId="0" borderId="6" xfId="1" applyFont="1" applyFill="1" applyBorder="1" applyAlignment="1">
      <alignment horizontal="center" wrapText="1"/>
    </xf>
    <xf numFmtId="0" fontId="3" fillId="0" borderId="0" xfId="1" applyFont="1" applyFill="1" applyBorder="1" applyAlignment="1">
      <alignment horizontal="center" vertical="top" wrapText="1"/>
    </xf>
    <xf numFmtId="0" fontId="9" fillId="0" borderId="0" xfId="1" applyFont="1" applyFill="1" applyBorder="1" applyAlignment="1">
      <alignment horizontal="left" vertical="top" wrapText="1"/>
    </xf>
    <xf numFmtId="0" fontId="10" fillId="0" borderId="0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center" vertical="top" wrapText="1"/>
    </xf>
    <xf numFmtId="0" fontId="3" fillId="0" borderId="6" xfId="1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wrapText="1"/>
    </xf>
    <xf numFmtId="4" fontId="3" fillId="0" borderId="0" xfId="1" applyNumberFormat="1" applyFont="1" applyFill="1" applyBorder="1" applyAlignment="1">
      <alignment horizontal="right" vertical="center" wrapText="1" shrinkToFit="1"/>
    </xf>
  </cellXfs>
  <cellStyles count="37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40% — акцент1" xfId="8"/>
    <cellStyle name="40% — акцент2" xfId="9"/>
    <cellStyle name="40% — акцент3" xfId="10"/>
    <cellStyle name="40% — акцент4" xfId="11"/>
    <cellStyle name="40% — акцент5" xfId="12"/>
    <cellStyle name="40% — акцент6" xfId="13"/>
    <cellStyle name="60% — акцент1" xfId="14"/>
    <cellStyle name="60% — акцент2" xfId="15"/>
    <cellStyle name="60% — акцент3" xfId="16"/>
    <cellStyle name="60% — акцент4" xfId="17"/>
    <cellStyle name="60% — акцент5" xfId="18"/>
    <cellStyle name="60% — акцент6" xfId="19"/>
    <cellStyle name="Normal_Доходи" xfId="20"/>
    <cellStyle name="Заголовок 1 2" xfId="21"/>
    <cellStyle name="Заголовок 2 2" xfId="22"/>
    <cellStyle name="Заголовок 3 2" xfId="23"/>
    <cellStyle name="Заголовок 4 2" xfId="24"/>
    <cellStyle name="Звичайний 2" xfId="25"/>
    <cellStyle name="Звичайний 2 2" xfId="26"/>
    <cellStyle name="Звичайний 3" xfId="27"/>
    <cellStyle name="Звичайний 3 2" xfId="28"/>
    <cellStyle name="Звичайний_Додаток _ 3 зм_ни 4575" xfId="29"/>
    <cellStyle name="Обычный" xfId="0" builtinId="0"/>
    <cellStyle name="Обычный 2" xfId="1"/>
    <cellStyle name="Обычный 2 2" xfId="30"/>
    <cellStyle name="Обычный 3" xfId="31"/>
    <cellStyle name="Обычный 3 2" xfId="32"/>
    <cellStyle name="Обычный 4" xfId="33"/>
    <cellStyle name="Примечание 2" xfId="34"/>
    <cellStyle name="Стиль 1" xfId="35"/>
    <cellStyle name="Финансовый 2" xfId="3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  <pageSetUpPr fitToPage="1"/>
  </sheetPr>
  <dimension ref="A1:X106"/>
  <sheetViews>
    <sheetView tabSelected="1" view="pageBreakPreview" zoomScale="70" zoomScaleNormal="70" zoomScaleSheetLayoutView="70" workbookViewId="0">
      <selection activeCell="B106" sqref="B106"/>
    </sheetView>
  </sheetViews>
  <sheetFormatPr defaultColWidth="9.28515625" defaultRowHeight="13.6" x14ac:dyDescent="0.25"/>
  <cols>
    <col min="1" max="1" width="27.140625" style="1" customWidth="1"/>
    <col min="2" max="2" width="102.140625" style="1" customWidth="1"/>
    <col min="3" max="3" width="17" style="1" customWidth="1"/>
    <col min="4" max="4" width="23.140625" style="1" customWidth="1"/>
    <col min="5" max="5" width="22.7109375" style="1" customWidth="1"/>
    <col min="6" max="6" width="2.7109375" style="1" customWidth="1"/>
    <col min="7" max="7" width="35" style="1" customWidth="1"/>
    <col min="8" max="8" width="16.42578125" style="1" customWidth="1"/>
    <col min="9" max="9" width="13" style="1" customWidth="1"/>
    <col min="10" max="10" width="24.28515625" style="1" customWidth="1"/>
    <col min="11" max="11" width="6.28515625" style="1" customWidth="1"/>
    <col min="12" max="12" width="4.85546875" style="1" customWidth="1"/>
    <col min="13" max="13" width="34.140625" style="1" customWidth="1"/>
    <col min="14" max="14" width="13.140625" style="1" customWidth="1"/>
    <col min="15" max="15" width="22.28515625" style="1" customWidth="1"/>
    <col min="16" max="16" width="16.42578125" style="1" hidden="1" customWidth="1"/>
    <col min="17" max="17" width="25.140625" style="1" bestFit="1" customWidth="1"/>
    <col min="18" max="18" width="13.85546875" style="1" customWidth="1"/>
    <col min="19" max="19" width="23.42578125" style="1" customWidth="1"/>
    <col min="20" max="23" width="9.28515625" style="1"/>
    <col min="24" max="24" width="11.28515625" style="1" bestFit="1" customWidth="1"/>
    <col min="25" max="16384" width="9.28515625" style="1"/>
  </cols>
  <sheetData>
    <row r="1" spans="1:23" ht="88.5" customHeight="1" x14ac:dyDescent="0.25">
      <c r="B1" s="2"/>
      <c r="C1" s="2"/>
      <c r="D1" s="2"/>
      <c r="E1" s="2"/>
      <c r="F1" s="2"/>
      <c r="G1" s="3"/>
      <c r="H1" s="4" t="s">
        <v>0</v>
      </c>
      <c r="I1" s="5"/>
      <c r="J1" s="5"/>
      <c r="K1" s="5"/>
      <c r="L1" s="5"/>
    </row>
    <row r="2" spans="1:23" ht="118.9" customHeight="1" x14ac:dyDescent="0.25">
      <c r="B2" s="2"/>
      <c r="C2" s="2"/>
      <c r="D2" s="2"/>
      <c r="E2" s="2"/>
      <c r="F2" s="2"/>
      <c r="G2" s="6"/>
      <c r="H2" s="7" t="s">
        <v>120</v>
      </c>
      <c r="I2" s="7"/>
      <c r="J2" s="7"/>
      <c r="K2" s="7"/>
      <c r="L2" s="7"/>
    </row>
    <row r="3" spans="1:23" ht="42.8" customHeight="1" x14ac:dyDescent="0.25">
      <c r="A3" s="8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pans="1:23" ht="103.95" customHeight="1" x14ac:dyDescent="0.25">
      <c r="A4" s="10" t="s">
        <v>2</v>
      </c>
      <c r="B4" s="11" t="s">
        <v>3</v>
      </c>
      <c r="C4" s="11"/>
      <c r="D4" s="11"/>
      <c r="E4" s="11"/>
      <c r="F4" s="11"/>
      <c r="G4" s="12" t="s">
        <v>4</v>
      </c>
      <c r="H4" s="12"/>
      <c r="I4" s="12"/>
      <c r="J4" s="12"/>
      <c r="K4" s="12"/>
    </row>
    <row r="5" spans="1:23" ht="86.3" customHeight="1" x14ac:dyDescent="0.25">
      <c r="A5" s="6" t="s">
        <v>5</v>
      </c>
      <c r="B5" s="12" t="s">
        <v>6</v>
      </c>
      <c r="C5" s="11"/>
      <c r="D5" s="11"/>
      <c r="E5" s="11"/>
      <c r="F5" s="11"/>
      <c r="G5" s="11" t="s">
        <v>7</v>
      </c>
      <c r="H5" s="11"/>
      <c r="I5" s="11"/>
      <c r="J5" s="11"/>
      <c r="K5" s="11"/>
    </row>
    <row r="6" spans="1:23" ht="126.2" customHeight="1" x14ac:dyDescent="0.25">
      <c r="A6" s="6" t="s">
        <v>8</v>
      </c>
      <c r="B6" s="12" t="s">
        <v>9</v>
      </c>
      <c r="C6" s="11"/>
      <c r="D6" s="13" t="s">
        <v>10</v>
      </c>
      <c r="E6" s="14" t="s">
        <v>11</v>
      </c>
      <c r="F6" s="12"/>
      <c r="G6" s="12" t="s">
        <v>12</v>
      </c>
      <c r="H6" s="11"/>
      <c r="I6" s="11"/>
      <c r="J6" s="11"/>
      <c r="K6" s="11"/>
    </row>
    <row r="7" spans="1:23" s="15" customFormat="1" ht="25.15" customHeight="1" x14ac:dyDescent="0.25">
      <c r="A7" s="7" t="s">
        <v>13</v>
      </c>
      <c r="B7" s="7"/>
      <c r="C7" s="7"/>
      <c r="D7" s="7"/>
      <c r="E7" s="7"/>
      <c r="F7" s="7"/>
      <c r="G7" s="7"/>
      <c r="H7" s="7"/>
      <c r="I7" s="7"/>
      <c r="J7" s="7"/>
      <c r="K7" s="7"/>
      <c r="M7" s="16"/>
      <c r="N7" s="16"/>
      <c r="O7" s="16"/>
      <c r="P7" s="16"/>
      <c r="Q7" s="16"/>
    </row>
    <row r="8" spans="1:23" ht="18" customHeight="1" x14ac:dyDescent="0.25">
      <c r="A8" s="4" t="s">
        <v>14</v>
      </c>
      <c r="B8" s="4"/>
      <c r="C8" s="4"/>
      <c r="D8" s="4"/>
      <c r="E8" s="4"/>
      <c r="F8" s="4"/>
      <c r="G8" s="4"/>
      <c r="H8" s="4"/>
      <c r="I8" s="4"/>
      <c r="J8" s="4"/>
      <c r="K8" s="4"/>
    </row>
    <row r="9" spans="1:23" ht="21.75" customHeight="1" x14ac:dyDescent="0.25">
      <c r="A9" s="17" t="s">
        <v>15</v>
      </c>
      <c r="B9" s="17"/>
      <c r="C9" s="17"/>
      <c r="D9" s="17"/>
      <c r="E9" s="17"/>
      <c r="F9" s="17"/>
      <c r="G9" s="17"/>
      <c r="H9" s="17"/>
      <c r="I9" s="17"/>
      <c r="J9" s="17"/>
      <c r="K9" s="17"/>
    </row>
    <row r="10" spans="1:23" ht="21.25" customHeight="1" x14ac:dyDescent="0.25">
      <c r="A10" s="17" t="s">
        <v>16</v>
      </c>
      <c r="B10" s="17"/>
      <c r="C10" s="17"/>
      <c r="D10" s="17"/>
      <c r="E10" s="17"/>
      <c r="F10" s="17"/>
      <c r="G10" s="17"/>
      <c r="H10" s="17"/>
      <c r="I10" s="17"/>
      <c r="J10" s="18"/>
      <c r="K10" s="18"/>
    </row>
    <row r="11" spans="1:23" ht="25.5" customHeight="1" x14ac:dyDescent="0.25">
      <c r="A11" s="17" t="s">
        <v>17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</row>
    <row r="12" spans="1:23" ht="25.5" customHeight="1" x14ac:dyDescent="0.25">
      <c r="A12" s="17" t="s">
        <v>18</v>
      </c>
      <c r="B12" s="7"/>
      <c r="C12" s="7"/>
      <c r="D12" s="7"/>
      <c r="E12" s="7"/>
      <c r="F12" s="7"/>
      <c r="G12" s="7"/>
      <c r="H12" s="7"/>
      <c r="I12" s="7"/>
      <c r="J12" s="7"/>
      <c r="K12" s="7"/>
    </row>
    <row r="13" spans="1:23" ht="25.5" customHeight="1" x14ac:dyDescent="0.25">
      <c r="A13" s="17" t="s">
        <v>19</v>
      </c>
      <c r="B13" s="7"/>
      <c r="C13" s="7"/>
      <c r="D13" s="7"/>
      <c r="E13" s="7"/>
      <c r="F13" s="7"/>
      <c r="G13" s="7"/>
      <c r="H13" s="7"/>
      <c r="I13" s="7"/>
      <c r="J13" s="7"/>
      <c r="K13" s="7"/>
    </row>
    <row r="14" spans="1:23" ht="25.5" customHeight="1" x14ac:dyDescent="0.25">
      <c r="A14" s="19" t="s">
        <v>20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</row>
    <row r="15" spans="1:23" ht="25.5" customHeight="1" x14ac:dyDescent="0.25">
      <c r="A15" s="19" t="s">
        <v>21</v>
      </c>
      <c r="B15" s="19"/>
      <c r="C15" s="19"/>
      <c r="D15" s="19"/>
      <c r="E15" s="19"/>
      <c r="F15" s="19"/>
      <c r="G15" s="19"/>
      <c r="H15" s="19"/>
      <c r="I15" s="19"/>
      <c r="J15" s="19"/>
      <c r="K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</row>
    <row r="16" spans="1:23" ht="25.5" customHeight="1" x14ac:dyDescent="0.25">
      <c r="A16" s="19" t="s">
        <v>22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</row>
    <row r="17" spans="1:11" ht="25.5" customHeight="1" x14ac:dyDescent="0.25">
      <c r="A17" s="17" t="s">
        <v>23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</row>
    <row r="18" spans="1:11" ht="23.45" customHeight="1" x14ac:dyDescent="0.25">
      <c r="A18" s="17" t="s">
        <v>24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</row>
    <row r="19" spans="1:11" ht="27.85" customHeight="1" x14ac:dyDescent="0.25">
      <c r="A19" s="17" t="s">
        <v>25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</row>
    <row r="20" spans="1:11" ht="24.45" customHeight="1" x14ac:dyDescent="0.25">
      <c r="A20" s="17" t="s">
        <v>26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</row>
    <row r="21" spans="1:11" ht="24.45" customHeight="1" x14ac:dyDescent="0.25">
      <c r="A21" s="17" t="s">
        <v>27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</row>
    <row r="22" spans="1:11" ht="24.45" customHeight="1" x14ac:dyDescent="0.25">
      <c r="A22" s="17" t="s">
        <v>28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</row>
    <row r="23" spans="1:11" ht="24.45" customHeight="1" x14ac:dyDescent="0.25">
      <c r="A23" s="17" t="s">
        <v>29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</row>
    <row r="24" spans="1:11" ht="26.5" customHeight="1" x14ac:dyDescent="0.25">
      <c r="A24" s="19" t="s">
        <v>30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</row>
    <row r="25" spans="1:11" ht="20.25" customHeight="1" x14ac:dyDescent="0.25">
      <c r="A25" s="19" t="s">
        <v>31</v>
      </c>
      <c r="B25" s="19"/>
      <c r="C25" s="19"/>
      <c r="D25" s="19"/>
      <c r="E25" s="19"/>
      <c r="F25" s="19"/>
      <c r="G25" s="19"/>
      <c r="H25" s="19"/>
      <c r="I25" s="19"/>
      <c r="J25" s="19"/>
      <c r="K25" s="20"/>
    </row>
    <row r="26" spans="1:11" ht="39.75" customHeight="1" x14ac:dyDescent="0.25">
      <c r="A26" s="17" t="s">
        <v>32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</row>
    <row r="27" spans="1:11" ht="27" customHeight="1" x14ac:dyDescent="0.25">
      <c r="A27" s="19" t="s">
        <v>33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</row>
    <row r="28" spans="1:11" ht="34.5" customHeight="1" x14ac:dyDescent="0.25">
      <c r="A28" s="17" t="s">
        <v>34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</row>
    <row r="29" spans="1:11" ht="24.45" customHeight="1" x14ac:dyDescent="0.25">
      <c r="A29" s="17" t="s">
        <v>35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</row>
    <row r="30" spans="1:11" ht="22.6" customHeight="1" x14ac:dyDescent="0.25">
      <c r="A30" s="17" t="s">
        <v>36</v>
      </c>
      <c r="B30" s="17"/>
      <c r="C30" s="17"/>
      <c r="D30" s="17"/>
      <c r="E30" s="17"/>
      <c r="F30" s="17"/>
      <c r="G30" s="17"/>
      <c r="H30" s="17"/>
      <c r="I30" s="17"/>
      <c r="J30" s="17"/>
      <c r="K30" s="18"/>
    </row>
    <row r="31" spans="1:11" ht="22.6" customHeight="1" x14ac:dyDescent="0.25">
      <c r="A31" s="19" t="s">
        <v>37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</row>
    <row r="32" spans="1:11" ht="26.35" customHeight="1" x14ac:dyDescent="0.25">
      <c r="A32" s="17" t="s">
        <v>38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</row>
    <row r="33" spans="1:11" s="23" customFormat="1" ht="38.75" customHeight="1" x14ac:dyDescent="0.25">
      <c r="A33" s="17" t="s">
        <v>39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</row>
    <row r="34" spans="1:11" ht="36.700000000000003" customHeight="1" x14ac:dyDescent="0.25">
      <c r="A34" s="19" t="s">
        <v>40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</row>
    <row r="35" spans="1:11" ht="22.95" customHeight="1" x14ac:dyDescent="0.25">
      <c r="A35" s="19" t="s">
        <v>41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</row>
    <row r="36" spans="1:11" ht="22.95" customHeight="1" x14ac:dyDescent="0.25">
      <c r="A36" s="19" t="s">
        <v>42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</row>
    <row r="37" spans="1:11" ht="22.95" customHeight="1" x14ac:dyDescent="0.25">
      <c r="A37" s="19" t="s">
        <v>43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</row>
    <row r="38" spans="1:11" ht="25.85" customHeight="1" x14ac:dyDescent="0.25">
      <c r="A38" s="17" t="s">
        <v>44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</row>
    <row r="39" spans="1:11" ht="9" customHeight="1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</row>
    <row r="40" spans="1:11" ht="14.3" customHeight="1" x14ac:dyDescent="0.25">
      <c r="A40" s="24" t="s">
        <v>45</v>
      </c>
      <c r="B40" s="25" t="s">
        <v>46</v>
      </c>
      <c r="C40" s="25"/>
      <c r="D40" s="25"/>
      <c r="E40" s="25"/>
      <c r="F40" s="25"/>
      <c r="G40" s="25"/>
      <c r="H40" s="25"/>
      <c r="I40" s="26"/>
      <c r="J40" s="26"/>
      <c r="K40" s="26"/>
    </row>
    <row r="41" spans="1:11" ht="44.15" customHeight="1" x14ac:dyDescent="0.25">
      <c r="A41" s="27">
        <v>1</v>
      </c>
      <c r="B41" s="28" t="s">
        <v>47</v>
      </c>
      <c r="C41" s="28"/>
      <c r="D41" s="28"/>
      <c r="E41" s="28"/>
      <c r="F41" s="28"/>
      <c r="G41" s="28"/>
      <c r="H41" s="28"/>
      <c r="I41" s="26"/>
      <c r="J41" s="26"/>
      <c r="K41" s="26"/>
    </row>
    <row r="42" spans="1:11" ht="7.5" customHeight="1" x14ac:dyDescent="0.25">
      <c r="A42" s="29"/>
      <c r="B42" s="10"/>
      <c r="C42" s="10"/>
      <c r="D42" s="10"/>
      <c r="E42" s="10"/>
      <c r="F42" s="10"/>
      <c r="G42" s="10"/>
      <c r="H42" s="10"/>
      <c r="I42" s="26"/>
      <c r="J42" s="26"/>
      <c r="K42" s="26"/>
    </row>
    <row r="43" spans="1:11" ht="25.85" customHeight="1" x14ac:dyDescent="0.25">
      <c r="A43" s="30" t="s">
        <v>48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</row>
    <row r="44" spans="1:11" ht="6.15" customHeight="1" x14ac:dyDescent="0.25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</row>
    <row r="45" spans="1:11" ht="21.75" customHeight="1" x14ac:dyDescent="0.25">
      <c r="A45" s="7" t="s">
        <v>49</v>
      </c>
      <c r="B45" s="7"/>
      <c r="C45" s="7"/>
      <c r="D45" s="7"/>
      <c r="E45" s="7"/>
      <c r="F45" s="7"/>
      <c r="G45" s="7"/>
      <c r="H45" s="7"/>
      <c r="I45" s="7"/>
      <c r="J45" s="7"/>
      <c r="K45" s="7"/>
    </row>
    <row r="46" spans="1:11" ht="7.5" customHeight="1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</row>
    <row r="47" spans="1:11" ht="17.350000000000001" customHeight="1" x14ac:dyDescent="0.25">
      <c r="A47" s="24" t="s">
        <v>45</v>
      </c>
      <c r="B47" s="25" t="s">
        <v>50</v>
      </c>
      <c r="C47" s="25"/>
      <c r="D47" s="25"/>
      <c r="E47" s="25"/>
      <c r="F47" s="25"/>
      <c r="G47" s="25"/>
      <c r="H47" s="25"/>
      <c r="I47" s="26"/>
      <c r="J47" s="26"/>
      <c r="K47" s="26"/>
    </row>
    <row r="48" spans="1:11" ht="19.05" customHeight="1" x14ac:dyDescent="0.25">
      <c r="A48" s="32">
        <v>1</v>
      </c>
      <c r="B48" s="33" t="s">
        <v>51</v>
      </c>
      <c r="C48" s="34"/>
      <c r="D48" s="34"/>
      <c r="E48" s="34"/>
      <c r="F48" s="34"/>
      <c r="G48" s="34"/>
      <c r="H48" s="35"/>
      <c r="I48" s="26"/>
      <c r="J48" s="26"/>
      <c r="K48" s="26"/>
    </row>
    <row r="49" spans="1:24" ht="23.3" customHeight="1" x14ac:dyDescent="0.25">
      <c r="A49" s="7" t="s">
        <v>52</v>
      </c>
      <c r="B49" s="7"/>
      <c r="C49" s="7"/>
      <c r="D49" s="7"/>
      <c r="E49" s="7"/>
      <c r="F49" s="7"/>
      <c r="G49" s="7"/>
      <c r="H49" s="7"/>
      <c r="I49" s="26"/>
      <c r="J49" s="26"/>
      <c r="K49" s="26"/>
    </row>
    <row r="50" spans="1:24" ht="15.8" customHeight="1" x14ac:dyDescent="0.25">
      <c r="A50" s="36" t="s">
        <v>53</v>
      </c>
      <c r="B50" s="36"/>
      <c r="C50" s="36"/>
      <c r="D50" s="36"/>
      <c r="E50" s="36"/>
      <c r="F50" s="36"/>
      <c r="G50" s="36"/>
      <c r="H50" s="36"/>
      <c r="I50" s="36"/>
      <c r="J50" s="6"/>
      <c r="K50" s="6"/>
    </row>
    <row r="51" spans="1:24" s="39" customFormat="1" ht="20.399999999999999" customHeight="1" x14ac:dyDescent="0.25">
      <c r="A51" s="37" t="s">
        <v>45</v>
      </c>
      <c r="B51" s="25" t="s">
        <v>54</v>
      </c>
      <c r="C51" s="25"/>
      <c r="D51" s="25" t="s">
        <v>55</v>
      </c>
      <c r="E51" s="25"/>
      <c r="F51" s="25" t="s">
        <v>56</v>
      </c>
      <c r="G51" s="25"/>
      <c r="H51" s="25" t="s">
        <v>57</v>
      </c>
      <c r="I51" s="25"/>
      <c r="J51" s="38"/>
      <c r="K51" s="13"/>
      <c r="S51" s="40"/>
      <c r="T51" s="40"/>
      <c r="U51" s="40"/>
      <c r="V51" s="40"/>
    </row>
    <row r="52" spans="1:24" ht="14.95" customHeight="1" x14ac:dyDescent="0.25">
      <c r="A52" s="41">
        <v>1</v>
      </c>
      <c r="B52" s="42">
        <v>2</v>
      </c>
      <c r="C52" s="42"/>
      <c r="D52" s="42">
        <v>3</v>
      </c>
      <c r="E52" s="42"/>
      <c r="F52" s="42">
        <v>4</v>
      </c>
      <c r="G52" s="42"/>
      <c r="H52" s="42">
        <v>6</v>
      </c>
      <c r="I52" s="42"/>
      <c r="J52" s="43"/>
      <c r="K52" s="26"/>
      <c r="S52" s="44"/>
      <c r="T52" s="44"/>
      <c r="U52" s="44"/>
      <c r="V52" s="44"/>
    </row>
    <row r="53" spans="1:24" ht="25.85" customHeight="1" x14ac:dyDescent="0.25">
      <c r="A53" s="45">
        <v>1</v>
      </c>
      <c r="B53" s="28" t="s">
        <v>58</v>
      </c>
      <c r="C53" s="28"/>
      <c r="D53" s="46">
        <v>425144038</v>
      </c>
      <c r="E53" s="46"/>
      <c r="F53" s="47">
        <v>59658000</v>
      </c>
      <c r="G53" s="47"/>
      <c r="H53" s="46">
        <f t="shared" ref="H53:H56" si="0">D53+F53</f>
        <v>484802038</v>
      </c>
      <c r="I53" s="46"/>
      <c r="J53" s="48"/>
      <c r="K53" s="26"/>
      <c r="S53" s="49"/>
      <c r="T53" s="49"/>
      <c r="U53" s="49"/>
      <c r="V53" s="49"/>
    </row>
    <row r="54" spans="1:24" ht="24.45" customHeight="1" x14ac:dyDescent="0.25">
      <c r="A54" s="45">
        <v>2</v>
      </c>
      <c r="B54" s="28" t="s">
        <v>59</v>
      </c>
      <c r="C54" s="28"/>
      <c r="D54" s="46">
        <f>69800000-6071070.28</f>
        <v>63728929.719999999</v>
      </c>
      <c r="E54" s="46"/>
      <c r="F54" s="47">
        <v>37756320</v>
      </c>
      <c r="G54" s="47"/>
      <c r="H54" s="46">
        <f t="shared" si="0"/>
        <v>101485249.72</v>
      </c>
      <c r="I54" s="46"/>
      <c r="J54" s="48"/>
      <c r="K54" s="26"/>
      <c r="S54" s="49"/>
      <c r="T54" s="49"/>
      <c r="U54" s="49"/>
      <c r="V54" s="49"/>
    </row>
    <row r="55" spans="1:24" ht="18.350000000000001" customHeight="1" x14ac:dyDescent="0.25">
      <c r="A55" s="45">
        <v>3</v>
      </c>
      <c r="B55" s="28" t="s">
        <v>60</v>
      </c>
      <c r="C55" s="28"/>
      <c r="D55" s="47">
        <v>0</v>
      </c>
      <c r="E55" s="47"/>
      <c r="F55" s="47">
        <v>500000</v>
      </c>
      <c r="G55" s="47"/>
      <c r="H55" s="46">
        <f t="shared" si="0"/>
        <v>500000</v>
      </c>
      <c r="I55" s="46"/>
      <c r="J55" s="48"/>
      <c r="K55" s="26"/>
      <c r="M55" s="132"/>
      <c r="N55" s="132"/>
      <c r="O55" s="50"/>
      <c r="S55" s="49"/>
      <c r="T55" s="49"/>
      <c r="U55" s="49"/>
      <c r="V55" s="49"/>
    </row>
    <row r="56" spans="1:24" ht="25.15" customHeight="1" x14ac:dyDescent="0.25">
      <c r="A56" s="45">
        <v>4</v>
      </c>
      <c r="B56" s="28" t="s">
        <v>61</v>
      </c>
      <c r="C56" s="28"/>
      <c r="D56" s="47">
        <v>0</v>
      </c>
      <c r="E56" s="47"/>
      <c r="F56" s="47">
        <v>4461040</v>
      </c>
      <c r="G56" s="47"/>
      <c r="H56" s="46">
        <f t="shared" si="0"/>
        <v>4461040</v>
      </c>
      <c r="I56" s="46"/>
      <c r="J56" s="48"/>
      <c r="K56" s="26"/>
      <c r="L56" s="50"/>
      <c r="M56" s="132"/>
      <c r="N56" s="132"/>
      <c r="S56" s="49"/>
      <c r="T56" s="49"/>
      <c r="U56" s="49"/>
      <c r="V56" s="49"/>
      <c r="X56" s="50"/>
    </row>
    <row r="57" spans="1:24" ht="17.7" customHeight="1" x14ac:dyDescent="0.25">
      <c r="A57" s="51" t="s">
        <v>62</v>
      </c>
      <c r="B57" s="51"/>
      <c r="C57" s="51"/>
      <c r="D57" s="46">
        <f>SUM(D53:D56)</f>
        <v>488872967.72000003</v>
      </c>
      <c r="E57" s="46"/>
      <c r="F57" s="47">
        <f>SUM(F53:F56)</f>
        <v>102375360</v>
      </c>
      <c r="G57" s="47"/>
      <c r="H57" s="46">
        <f>SUM(H53:H56)</f>
        <v>591248327.72000003</v>
      </c>
      <c r="I57" s="46"/>
      <c r="J57" s="26"/>
      <c r="K57" s="26"/>
      <c r="L57" s="50"/>
      <c r="M57" s="52"/>
      <c r="N57" s="52"/>
      <c r="O57" s="49"/>
      <c r="P57" s="49"/>
      <c r="Q57" s="49"/>
      <c r="R57" s="49"/>
      <c r="S57" s="49"/>
      <c r="T57" s="49"/>
      <c r="U57" s="49"/>
      <c r="V57" s="49"/>
    </row>
    <row r="58" spans="1:24" ht="7.5" customHeight="1" x14ac:dyDescent="0.25">
      <c r="A58" s="26"/>
      <c r="B58" s="10"/>
      <c r="C58" s="26"/>
      <c r="D58" s="53"/>
      <c r="E58" s="53"/>
      <c r="F58" s="53"/>
      <c r="G58" s="53"/>
      <c r="H58" s="53"/>
      <c r="I58" s="53"/>
      <c r="J58" s="26"/>
      <c r="K58" s="26"/>
      <c r="M58" s="52"/>
      <c r="N58" s="52"/>
      <c r="O58" s="49"/>
      <c r="P58" s="49"/>
      <c r="Q58" s="49"/>
      <c r="R58" s="49"/>
    </row>
    <row r="59" spans="1:24" ht="20.25" customHeight="1" x14ac:dyDescent="0.25">
      <c r="A59" s="7" t="s">
        <v>63</v>
      </c>
      <c r="B59" s="7"/>
      <c r="C59" s="7"/>
      <c r="D59" s="7"/>
      <c r="E59" s="7"/>
      <c r="F59" s="7"/>
      <c r="G59" s="7"/>
      <c r="H59" s="7"/>
      <c r="I59" s="26"/>
      <c r="J59" s="26"/>
      <c r="K59" s="26"/>
      <c r="M59" s="52"/>
      <c r="N59" s="52"/>
      <c r="O59" s="52"/>
      <c r="P59" s="52"/>
      <c r="Q59" s="49"/>
      <c r="R59" s="49"/>
    </row>
    <row r="60" spans="1:24" ht="16.5" customHeight="1" x14ac:dyDescent="0.25">
      <c r="A60" s="36" t="s">
        <v>53</v>
      </c>
      <c r="B60" s="36"/>
      <c r="C60" s="36"/>
      <c r="D60" s="36"/>
      <c r="E60" s="36"/>
      <c r="F60" s="36"/>
      <c r="G60" s="36"/>
      <c r="H60" s="36"/>
      <c r="I60" s="36"/>
      <c r="J60" s="6"/>
      <c r="K60" s="6"/>
      <c r="M60" s="52"/>
      <c r="N60" s="52"/>
      <c r="O60" s="52"/>
      <c r="P60" s="52"/>
      <c r="Q60" s="49"/>
      <c r="R60" s="49"/>
    </row>
    <row r="61" spans="1:24" ht="19.05" customHeight="1" x14ac:dyDescent="0.25">
      <c r="A61" s="25" t="s">
        <v>64</v>
      </c>
      <c r="B61" s="25"/>
      <c r="C61" s="25"/>
      <c r="D61" s="25" t="s">
        <v>55</v>
      </c>
      <c r="E61" s="25"/>
      <c r="F61" s="25" t="s">
        <v>56</v>
      </c>
      <c r="G61" s="25"/>
      <c r="H61" s="25" t="s">
        <v>57</v>
      </c>
      <c r="I61" s="25"/>
      <c r="J61" s="26"/>
      <c r="K61" s="26"/>
      <c r="M61" s="52"/>
      <c r="N61" s="52"/>
      <c r="O61" s="52"/>
      <c r="P61" s="52"/>
      <c r="Q61" s="54"/>
    </row>
    <row r="62" spans="1:24" ht="16.5" customHeight="1" x14ac:dyDescent="0.25">
      <c r="A62" s="42">
        <v>1</v>
      </c>
      <c r="B62" s="42"/>
      <c r="C62" s="42"/>
      <c r="D62" s="42">
        <v>2</v>
      </c>
      <c r="E62" s="42"/>
      <c r="F62" s="42">
        <v>3</v>
      </c>
      <c r="G62" s="42"/>
      <c r="H62" s="42">
        <v>4</v>
      </c>
      <c r="I62" s="42"/>
      <c r="J62" s="26"/>
      <c r="K62" s="26"/>
    </row>
    <row r="63" spans="1:24" ht="21.75" customHeight="1" x14ac:dyDescent="0.25">
      <c r="A63" s="33" t="s">
        <v>65</v>
      </c>
      <c r="B63" s="34"/>
      <c r="C63" s="35"/>
      <c r="D63" s="55">
        <f>D57</f>
        <v>488872967.72000003</v>
      </c>
      <c r="E63" s="55"/>
      <c r="F63" s="55">
        <f>F57</f>
        <v>102375360</v>
      </c>
      <c r="G63" s="55"/>
      <c r="H63" s="55">
        <f>F63+D63</f>
        <v>591248327.72000003</v>
      </c>
      <c r="I63" s="55"/>
      <c r="J63" s="26"/>
      <c r="K63" s="26"/>
      <c r="O63" s="52"/>
      <c r="P63" s="52"/>
    </row>
    <row r="64" spans="1:24" s="59" customFormat="1" ht="20.399999999999999" customHeight="1" x14ac:dyDescent="0.25">
      <c r="A64" s="56" t="s">
        <v>62</v>
      </c>
      <c r="B64" s="57"/>
      <c r="C64" s="57"/>
      <c r="D64" s="46">
        <f>SUM(D63:D63)</f>
        <v>488872967.72000003</v>
      </c>
      <c r="E64" s="46"/>
      <c r="F64" s="46">
        <f>SUM(F63:F63)</f>
        <v>102375360</v>
      </c>
      <c r="G64" s="46"/>
      <c r="H64" s="46">
        <f>SUM(H63:H63)</f>
        <v>591248327.72000003</v>
      </c>
      <c r="I64" s="46"/>
      <c r="J64" s="10"/>
      <c r="K64" s="58"/>
    </row>
    <row r="65" spans="1:17" ht="15.65" x14ac:dyDescent="0.25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</row>
    <row r="66" spans="1:17" ht="17.350000000000001" customHeight="1" x14ac:dyDescent="0.25">
      <c r="A66" s="7" t="s">
        <v>66</v>
      </c>
      <c r="B66" s="7"/>
      <c r="C66" s="7"/>
      <c r="D66" s="7"/>
      <c r="E66" s="7"/>
      <c r="F66" s="7"/>
      <c r="G66" s="7"/>
      <c r="H66" s="7"/>
      <c r="I66" s="26"/>
      <c r="J66" s="26"/>
      <c r="K66" s="26"/>
    </row>
    <row r="67" spans="1:17" ht="21.25" customHeight="1" x14ac:dyDescent="0.25">
      <c r="A67" s="37" t="s">
        <v>45</v>
      </c>
      <c r="B67" s="37" t="s">
        <v>67</v>
      </c>
      <c r="C67" s="37" t="s">
        <v>68</v>
      </c>
      <c r="D67" s="25" t="s">
        <v>69</v>
      </c>
      <c r="E67" s="25"/>
      <c r="F67" s="25" t="s">
        <v>55</v>
      </c>
      <c r="G67" s="25"/>
      <c r="H67" s="25" t="s">
        <v>56</v>
      </c>
      <c r="I67" s="25"/>
      <c r="J67" s="25" t="s">
        <v>57</v>
      </c>
      <c r="K67" s="25"/>
    </row>
    <row r="68" spans="1:17" s="39" customFormat="1" ht="12.25" customHeight="1" x14ac:dyDescent="0.25">
      <c r="A68" s="41">
        <v>1</v>
      </c>
      <c r="B68" s="41">
        <v>2</v>
      </c>
      <c r="C68" s="41">
        <v>3</v>
      </c>
      <c r="D68" s="42">
        <v>4</v>
      </c>
      <c r="E68" s="42"/>
      <c r="F68" s="42">
        <v>5</v>
      </c>
      <c r="G68" s="42"/>
      <c r="H68" s="42">
        <v>6</v>
      </c>
      <c r="I68" s="42"/>
      <c r="J68" s="42">
        <v>7</v>
      </c>
      <c r="K68" s="60"/>
    </row>
    <row r="69" spans="1:17" ht="21.9" customHeight="1" x14ac:dyDescent="0.25">
      <c r="A69" s="45">
        <v>1</v>
      </c>
      <c r="B69" s="61" t="s">
        <v>70</v>
      </c>
      <c r="C69" s="62"/>
      <c r="D69" s="60"/>
      <c r="E69" s="60"/>
      <c r="F69" s="60"/>
      <c r="G69" s="60"/>
      <c r="H69" s="60"/>
      <c r="I69" s="60"/>
      <c r="J69" s="60"/>
      <c r="K69" s="60"/>
    </row>
    <row r="70" spans="1:17" ht="31.25" customHeight="1" x14ac:dyDescent="0.25">
      <c r="A70" s="63"/>
      <c r="B70" s="64" t="s">
        <v>71</v>
      </c>
      <c r="C70" s="64" t="s">
        <v>72</v>
      </c>
      <c r="D70" s="28" t="s">
        <v>73</v>
      </c>
      <c r="E70" s="28"/>
      <c r="F70" s="65">
        <v>49</v>
      </c>
      <c r="G70" s="65"/>
      <c r="H70" s="60"/>
      <c r="I70" s="60"/>
      <c r="J70" s="65">
        <f t="shared" ref="J70:J76" si="1">F70+H70</f>
        <v>49</v>
      </c>
      <c r="K70" s="65"/>
    </row>
    <row r="71" spans="1:17" ht="31.25" customHeight="1" x14ac:dyDescent="0.25">
      <c r="A71" s="63"/>
      <c r="B71" s="64" t="s">
        <v>74</v>
      </c>
      <c r="C71" s="64" t="s">
        <v>72</v>
      </c>
      <c r="D71" s="28" t="s">
        <v>73</v>
      </c>
      <c r="E71" s="28"/>
      <c r="F71" s="66">
        <v>1331</v>
      </c>
      <c r="G71" s="67"/>
      <c r="H71" s="68"/>
      <c r="I71" s="69"/>
      <c r="J71" s="66">
        <f t="shared" si="1"/>
        <v>1331</v>
      </c>
      <c r="K71" s="67"/>
    </row>
    <row r="72" spans="1:17" s="15" customFormat="1" ht="31.25" customHeight="1" x14ac:dyDescent="0.25">
      <c r="A72" s="70"/>
      <c r="B72" s="64" t="s">
        <v>75</v>
      </c>
      <c r="C72" s="71" t="s">
        <v>72</v>
      </c>
      <c r="D72" s="72" t="s">
        <v>76</v>
      </c>
      <c r="E72" s="72"/>
      <c r="F72" s="73">
        <v>5186.4399999999996</v>
      </c>
      <c r="G72" s="74"/>
      <c r="H72" s="73">
        <v>190.71</v>
      </c>
      <c r="I72" s="74"/>
      <c r="J72" s="73">
        <f t="shared" si="1"/>
        <v>5377.15</v>
      </c>
      <c r="K72" s="74"/>
      <c r="M72" s="75"/>
    </row>
    <row r="73" spans="1:17" s="15" customFormat="1" ht="31.25" customHeight="1" x14ac:dyDescent="0.25">
      <c r="A73" s="70"/>
      <c r="B73" s="64" t="s">
        <v>77</v>
      </c>
      <c r="C73" s="71" t="s">
        <v>72</v>
      </c>
      <c r="D73" s="72" t="s">
        <v>76</v>
      </c>
      <c r="E73" s="72"/>
      <c r="F73" s="73">
        <v>2916.44</v>
      </c>
      <c r="G73" s="74"/>
      <c r="H73" s="73">
        <v>151.53100000000001</v>
      </c>
      <c r="I73" s="74"/>
      <c r="J73" s="73">
        <f t="shared" si="1"/>
        <v>3067.971</v>
      </c>
      <c r="K73" s="74"/>
      <c r="M73" s="76"/>
    </row>
    <row r="74" spans="1:17" s="15" customFormat="1" ht="31.25" customHeight="1" x14ac:dyDescent="0.25">
      <c r="A74" s="70"/>
      <c r="B74" s="71" t="s">
        <v>78</v>
      </c>
      <c r="C74" s="71" t="s">
        <v>72</v>
      </c>
      <c r="D74" s="72" t="s">
        <v>76</v>
      </c>
      <c r="E74" s="72"/>
      <c r="F74" s="73">
        <v>797.5</v>
      </c>
      <c r="G74" s="74"/>
      <c r="H74" s="73">
        <v>21.18</v>
      </c>
      <c r="I74" s="74"/>
      <c r="J74" s="73">
        <f t="shared" si="1"/>
        <v>818.68</v>
      </c>
      <c r="K74" s="74"/>
      <c r="M74" s="76"/>
    </row>
    <row r="75" spans="1:17" s="15" customFormat="1" ht="31.25" customHeight="1" x14ac:dyDescent="0.25">
      <c r="A75" s="70"/>
      <c r="B75" s="71" t="s">
        <v>79</v>
      </c>
      <c r="C75" s="71" t="s">
        <v>72</v>
      </c>
      <c r="D75" s="72" t="s">
        <v>76</v>
      </c>
      <c r="E75" s="72"/>
      <c r="F75" s="73">
        <v>426.5</v>
      </c>
      <c r="G75" s="74"/>
      <c r="H75" s="73">
        <v>4.75</v>
      </c>
      <c r="I75" s="74"/>
      <c r="J75" s="77">
        <f t="shared" si="1"/>
        <v>431.25</v>
      </c>
      <c r="K75" s="77"/>
      <c r="L75" s="78"/>
      <c r="M75" s="79"/>
      <c r="N75" s="80"/>
      <c r="O75" s="80"/>
      <c r="P75" s="81"/>
      <c r="Q75" s="81"/>
    </row>
    <row r="76" spans="1:17" s="15" customFormat="1" ht="31.25" customHeight="1" x14ac:dyDescent="0.25">
      <c r="A76" s="70"/>
      <c r="B76" s="71" t="s">
        <v>80</v>
      </c>
      <c r="C76" s="71" t="s">
        <v>72</v>
      </c>
      <c r="D76" s="72" t="s">
        <v>76</v>
      </c>
      <c r="E76" s="72"/>
      <c r="F76" s="73">
        <v>1046</v>
      </c>
      <c r="G76" s="74"/>
      <c r="H76" s="73">
        <v>13.25</v>
      </c>
      <c r="I76" s="74"/>
      <c r="J76" s="77">
        <f t="shared" si="1"/>
        <v>1059.25</v>
      </c>
      <c r="K76" s="77"/>
      <c r="L76" s="78"/>
      <c r="M76" s="79"/>
      <c r="N76" s="80"/>
      <c r="O76" s="80"/>
      <c r="P76" s="81"/>
      <c r="Q76" s="81"/>
    </row>
    <row r="77" spans="1:17" ht="19.05" customHeight="1" x14ac:dyDescent="0.25">
      <c r="A77" s="63">
        <v>2</v>
      </c>
      <c r="B77" s="61" t="s">
        <v>81</v>
      </c>
      <c r="C77" s="64"/>
      <c r="D77" s="28"/>
      <c r="E77" s="28"/>
      <c r="F77" s="82"/>
      <c r="G77" s="83"/>
      <c r="H77" s="84"/>
      <c r="I77" s="85"/>
      <c r="J77" s="82"/>
      <c r="K77" s="83"/>
    </row>
    <row r="78" spans="1:17" ht="35.35" customHeight="1" x14ac:dyDescent="0.25">
      <c r="A78" s="63"/>
      <c r="B78" s="64" t="s">
        <v>82</v>
      </c>
      <c r="C78" s="64" t="s">
        <v>83</v>
      </c>
      <c r="D78" s="28" t="s">
        <v>84</v>
      </c>
      <c r="E78" s="28"/>
      <c r="F78" s="86">
        <v>37810</v>
      </c>
      <c r="G78" s="87"/>
      <c r="H78" s="88"/>
      <c r="I78" s="89"/>
      <c r="J78" s="86">
        <f>F78+H78</f>
        <v>37810</v>
      </c>
      <c r="K78" s="87"/>
    </row>
    <row r="79" spans="1:17" ht="35.35" customHeight="1" x14ac:dyDescent="0.25">
      <c r="A79" s="63"/>
      <c r="B79" s="64" t="s">
        <v>85</v>
      </c>
      <c r="C79" s="64" t="s">
        <v>72</v>
      </c>
      <c r="D79" s="33" t="s">
        <v>86</v>
      </c>
      <c r="E79" s="35"/>
      <c r="F79" s="90">
        <v>175</v>
      </c>
      <c r="G79" s="91"/>
      <c r="H79" s="92"/>
      <c r="I79" s="93"/>
      <c r="J79" s="90">
        <f>F79</f>
        <v>175</v>
      </c>
      <c r="K79" s="91"/>
    </row>
    <row r="80" spans="1:17" ht="35.35" customHeight="1" x14ac:dyDescent="0.25">
      <c r="A80" s="63"/>
      <c r="B80" s="64" t="s">
        <v>87</v>
      </c>
      <c r="C80" s="64" t="s">
        <v>88</v>
      </c>
      <c r="D80" s="33" t="s">
        <v>86</v>
      </c>
      <c r="E80" s="35"/>
      <c r="F80" s="88">
        <v>35</v>
      </c>
      <c r="G80" s="89"/>
      <c r="H80" s="92"/>
      <c r="I80" s="93"/>
      <c r="J80" s="88">
        <f>F80</f>
        <v>35</v>
      </c>
      <c r="K80" s="89"/>
    </row>
    <row r="81" spans="1:11" ht="35.35" customHeight="1" x14ac:dyDescent="0.25">
      <c r="A81" s="94"/>
      <c r="B81" s="64" t="s">
        <v>89</v>
      </c>
      <c r="C81" s="64" t="s">
        <v>72</v>
      </c>
      <c r="D81" s="33" t="s">
        <v>90</v>
      </c>
      <c r="E81" s="35"/>
      <c r="F81" s="95"/>
      <c r="G81" s="96"/>
      <c r="H81" s="97">
        <v>1</v>
      </c>
      <c r="I81" s="98"/>
      <c r="J81" s="99">
        <f>F81+H81</f>
        <v>1</v>
      </c>
      <c r="K81" s="100"/>
    </row>
    <row r="82" spans="1:11" ht="35.35" customHeight="1" x14ac:dyDescent="0.25">
      <c r="A82" s="94"/>
      <c r="B82" s="64" t="s">
        <v>91</v>
      </c>
      <c r="C82" s="64" t="s">
        <v>72</v>
      </c>
      <c r="D82" s="33" t="s">
        <v>90</v>
      </c>
      <c r="E82" s="35"/>
      <c r="F82" s="90">
        <v>1</v>
      </c>
      <c r="G82" s="91"/>
      <c r="H82" s="86"/>
      <c r="I82" s="87"/>
      <c r="J82" s="86">
        <f>F82+H82</f>
        <v>1</v>
      </c>
      <c r="K82" s="87"/>
    </row>
    <row r="83" spans="1:11" ht="21.75" customHeight="1" x14ac:dyDescent="0.25">
      <c r="A83" s="63">
        <v>3</v>
      </c>
      <c r="B83" s="61" t="s">
        <v>92</v>
      </c>
      <c r="C83" s="64"/>
      <c r="D83" s="28"/>
      <c r="E83" s="28"/>
      <c r="F83" s="101"/>
      <c r="G83" s="102"/>
      <c r="H83" s="101"/>
      <c r="I83" s="102"/>
      <c r="J83" s="101"/>
      <c r="K83" s="102"/>
    </row>
    <row r="84" spans="1:11" ht="32.6" customHeight="1" x14ac:dyDescent="0.25">
      <c r="A84" s="94"/>
      <c r="B84" s="64" t="s">
        <v>93</v>
      </c>
      <c r="C84" s="64" t="s">
        <v>88</v>
      </c>
      <c r="D84" s="28" t="s">
        <v>86</v>
      </c>
      <c r="E84" s="28"/>
      <c r="F84" s="73">
        <f>ROUND(D57/F78,2)</f>
        <v>12929.73</v>
      </c>
      <c r="G84" s="74"/>
      <c r="H84" s="73">
        <f>ROUND(F57/F78,2)</f>
        <v>2707.63</v>
      </c>
      <c r="I84" s="74"/>
      <c r="J84" s="73">
        <f t="shared" ref="J84:J90" si="2">F84+H84</f>
        <v>15637.36</v>
      </c>
      <c r="K84" s="74"/>
    </row>
    <row r="85" spans="1:11" ht="32.6" customHeight="1" x14ac:dyDescent="0.25">
      <c r="A85" s="94"/>
      <c r="B85" s="64" t="s">
        <v>94</v>
      </c>
      <c r="C85" s="64" t="s">
        <v>88</v>
      </c>
      <c r="D85" s="28" t="s">
        <v>86</v>
      </c>
      <c r="E85" s="28"/>
      <c r="F85" s="73">
        <f>ROUND(D64/F71,2)</f>
        <v>367297.5</v>
      </c>
      <c r="G85" s="74"/>
      <c r="H85" s="73">
        <f>ROUND(F57/F71,2)</f>
        <v>76916.12</v>
      </c>
      <c r="I85" s="74"/>
      <c r="J85" s="73">
        <f t="shared" si="2"/>
        <v>444213.62</v>
      </c>
      <c r="K85" s="74"/>
    </row>
    <row r="86" spans="1:11" ht="29.25" customHeight="1" x14ac:dyDescent="0.25">
      <c r="A86" s="63"/>
      <c r="B86" s="64" t="s">
        <v>95</v>
      </c>
      <c r="C86" s="64" t="s">
        <v>83</v>
      </c>
      <c r="D86" s="28" t="s">
        <v>86</v>
      </c>
      <c r="E86" s="28"/>
      <c r="F86" s="68">
        <f>ROUND(F78/F71,0)</f>
        <v>28</v>
      </c>
      <c r="G86" s="69"/>
      <c r="H86" s="101"/>
      <c r="I86" s="102"/>
      <c r="J86" s="66">
        <f t="shared" si="2"/>
        <v>28</v>
      </c>
      <c r="K86" s="67"/>
    </row>
    <row r="87" spans="1:11" ht="29.25" customHeight="1" x14ac:dyDescent="0.25">
      <c r="A87" s="63"/>
      <c r="B87" s="71" t="s">
        <v>96</v>
      </c>
      <c r="C87" s="64" t="s">
        <v>83</v>
      </c>
      <c r="D87" s="28" t="s">
        <v>86</v>
      </c>
      <c r="E87" s="28"/>
      <c r="F87" s="68">
        <f>ROUND(F78/(F73+F74),0)</f>
        <v>10</v>
      </c>
      <c r="G87" s="69"/>
      <c r="H87" s="66"/>
      <c r="I87" s="67"/>
      <c r="J87" s="66">
        <f t="shared" si="2"/>
        <v>10</v>
      </c>
      <c r="K87" s="67"/>
    </row>
    <row r="88" spans="1:11" ht="29.25" customHeight="1" x14ac:dyDescent="0.25">
      <c r="A88" s="103"/>
      <c r="B88" s="104" t="s">
        <v>97</v>
      </c>
      <c r="C88" s="104" t="s">
        <v>98</v>
      </c>
      <c r="D88" s="105" t="s">
        <v>86</v>
      </c>
      <c r="E88" s="105"/>
      <c r="F88" s="106">
        <f>F78*F79</f>
        <v>6616750</v>
      </c>
      <c r="G88" s="106"/>
      <c r="H88" s="107"/>
      <c r="I88" s="107"/>
      <c r="J88" s="107">
        <f t="shared" si="2"/>
        <v>6616750</v>
      </c>
      <c r="K88" s="107"/>
    </row>
    <row r="89" spans="1:11" s="15" customFormat="1" ht="39.4" customHeight="1" x14ac:dyDescent="0.25">
      <c r="A89" s="70"/>
      <c r="B89" s="64" t="s">
        <v>99</v>
      </c>
      <c r="C89" s="64" t="s">
        <v>88</v>
      </c>
      <c r="D89" s="28" t="s">
        <v>86</v>
      </c>
      <c r="E89" s="28"/>
      <c r="F89" s="88"/>
      <c r="G89" s="89"/>
      <c r="H89" s="73">
        <f>ROUND(F55/H81,2)</f>
        <v>500000</v>
      </c>
      <c r="I89" s="74"/>
      <c r="J89" s="73">
        <f t="shared" si="2"/>
        <v>500000</v>
      </c>
      <c r="K89" s="74"/>
    </row>
    <row r="90" spans="1:11" s="15" customFormat="1" ht="33.299999999999997" customHeight="1" x14ac:dyDescent="0.25">
      <c r="A90" s="70"/>
      <c r="B90" s="64" t="s">
        <v>100</v>
      </c>
      <c r="C90" s="64" t="s">
        <v>88</v>
      </c>
      <c r="D90" s="28" t="s">
        <v>86</v>
      </c>
      <c r="E90" s="28"/>
      <c r="F90" s="88">
        <v>431675</v>
      </c>
      <c r="G90" s="89"/>
      <c r="H90" s="73"/>
      <c r="I90" s="74"/>
      <c r="J90" s="73">
        <f t="shared" si="2"/>
        <v>431675</v>
      </c>
      <c r="K90" s="74"/>
    </row>
    <row r="91" spans="1:11" s="15" customFormat="1" ht="21.75" customHeight="1" x14ac:dyDescent="0.25">
      <c r="A91" s="108">
        <v>4</v>
      </c>
      <c r="B91" s="109" t="s">
        <v>101</v>
      </c>
      <c r="C91" s="110"/>
      <c r="D91" s="111"/>
      <c r="E91" s="111"/>
      <c r="F91" s="82"/>
      <c r="G91" s="83"/>
      <c r="H91" s="84"/>
      <c r="I91" s="85"/>
      <c r="J91" s="112"/>
      <c r="K91" s="113"/>
    </row>
    <row r="92" spans="1:11" s="15" customFormat="1" ht="28.55" customHeight="1" x14ac:dyDescent="0.25">
      <c r="A92" s="108"/>
      <c r="B92" s="64" t="s">
        <v>102</v>
      </c>
      <c r="C92" s="64" t="s">
        <v>103</v>
      </c>
      <c r="D92" s="28" t="s">
        <v>86</v>
      </c>
      <c r="E92" s="28"/>
      <c r="F92" s="114">
        <v>99.9</v>
      </c>
      <c r="G92" s="115"/>
      <c r="H92" s="86"/>
      <c r="I92" s="87"/>
      <c r="J92" s="114">
        <f t="shared" ref="J92:J97" si="3">F92+H92</f>
        <v>99.9</v>
      </c>
      <c r="K92" s="115"/>
    </row>
    <row r="93" spans="1:11" ht="28.55" customHeight="1" x14ac:dyDescent="0.25">
      <c r="A93" s="63"/>
      <c r="B93" s="64" t="s">
        <v>104</v>
      </c>
      <c r="C93" s="64" t="s">
        <v>83</v>
      </c>
      <c r="D93" s="28" t="s">
        <v>105</v>
      </c>
      <c r="E93" s="28"/>
      <c r="F93" s="86">
        <v>1794</v>
      </c>
      <c r="G93" s="87"/>
      <c r="H93" s="86"/>
      <c r="I93" s="87"/>
      <c r="J93" s="86">
        <f t="shared" si="3"/>
        <v>1794</v>
      </c>
      <c r="K93" s="87"/>
    </row>
    <row r="94" spans="1:11" ht="28.55" customHeight="1" x14ac:dyDescent="0.25">
      <c r="A94" s="63"/>
      <c r="B94" s="64" t="s">
        <v>106</v>
      </c>
      <c r="C94" s="64" t="s">
        <v>103</v>
      </c>
      <c r="D94" s="28" t="s">
        <v>105</v>
      </c>
      <c r="E94" s="28"/>
      <c r="F94" s="66">
        <v>10</v>
      </c>
      <c r="G94" s="67"/>
      <c r="H94" s="68"/>
      <c r="I94" s="69"/>
      <c r="J94" s="66">
        <f t="shared" si="3"/>
        <v>10</v>
      </c>
      <c r="K94" s="67"/>
    </row>
    <row r="95" spans="1:11" ht="28.55" customHeight="1" x14ac:dyDescent="0.25">
      <c r="A95" s="63"/>
      <c r="B95" s="64" t="s">
        <v>107</v>
      </c>
      <c r="C95" s="64" t="s">
        <v>103</v>
      </c>
      <c r="D95" s="28" t="s">
        <v>105</v>
      </c>
      <c r="E95" s="28"/>
      <c r="F95" s="68">
        <v>3</v>
      </c>
      <c r="G95" s="69"/>
      <c r="H95" s="66"/>
      <c r="I95" s="67"/>
      <c r="J95" s="66">
        <f t="shared" si="3"/>
        <v>3</v>
      </c>
      <c r="K95" s="67"/>
    </row>
    <row r="96" spans="1:11" ht="28.55" customHeight="1" x14ac:dyDescent="0.25">
      <c r="A96" s="63"/>
      <c r="B96" s="64" t="s">
        <v>108</v>
      </c>
      <c r="C96" s="64" t="s">
        <v>103</v>
      </c>
      <c r="D96" s="28" t="s">
        <v>86</v>
      </c>
      <c r="E96" s="28"/>
      <c r="F96" s="116">
        <v>98.7</v>
      </c>
      <c r="G96" s="117"/>
      <c r="H96" s="66"/>
      <c r="I96" s="67"/>
      <c r="J96" s="118">
        <f t="shared" si="3"/>
        <v>98.7</v>
      </c>
      <c r="K96" s="119"/>
    </row>
    <row r="97" spans="1:16" s="15" customFormat="1" ht="28.55" customHeight="1" x14ac:dyDescent="0.25">
      <c r="A97" s="64"/>
      <c r="B97" s="64" t="s">
        <v>109</v>
      </c>
      <c r="C97" s="64" t="s">
        <v>103</v>
      </c>
      <c r="D97" s="28" t="s">
        <v>86</v>
      </c>
      <c r="E97" s="28"/>
      <c r="F97" s="73"/>
      <c r="G97" s="74"/>
      <c r="H97" s="114">
        <v>123.1</v>
      </c>
      <c r="I97" s="115"/>
      <c r="J97" s="114">
        <f t="shared" si="3"/>
        <v>123.1</v>
      </c>
      <c r="K97" s="115"/>
    </row>
    <row r="98" spans="1:16" ht="28.55" customHeight="1" x14ac:dyDescent="0.25">
      <c r="A98" s="62"/>
      <c r="B98" s="64" t="s">
        <v>110</v>
      </c>
      <c r="C98" s="64" t="s">
        <v>103</v>
      </c>
      <c r="D98" s="28" t="s">
        <v>86</v>
      </c>
      <c r="E98" s="28"/>
      <c r="F98" s="92">
        <v>94.8</v>
      </c>
      <c r="G98" s="93"/>
      <c r="H98" s="92"/>
      <c r="I98" s="93"/>
      <c r="J98" s="92">
        <f>F98</f>
        <v>94.8</v>
      </c>
      <c r="K98" s="93"/>
    </row>
    <row r="99" spans="1:16" s="121" customFormat="1" ht="23.3" customHeight="1" x14ac:dyDescent="0.25">
      <c r="A99" s="120" t="s">
        <v>111</v>
      </c>
      <c r="B99" s="120"/>
      <c r="C99" s="26"/>
      <c r="D99" s="26"/>
      <c r="E99" s="26"/>
      <c r="F99" s="26"/>
      <c r="G99" s="26"/>
      <c r="H99" s="26"/>
      <c r="I99" s="26"/>
      <c r="J99" s="26"/>
      <c r="K99" s="26"/>
    </row>
    <row r="100" spans="1:16" s="121" customFormat="1" ht="15.8" customHeight="1" x14ac:dyDescent="0.25">
      <c r="A100" s="122"/>
      <c r="B100" s="26"/>
      <c r="C100" s="26"/>
      <c r="D100" s="26"/>
      <c r="E100" s="123"/>
      <c r="F100" s="26"/>
      <c r="G100" s="26"/>
      <c r="H100" s="124" t="s">
        <v>112</v>
      </c>
      <c r="I100" s="124"/>
      <c r="J100" s="124"/>
      <c r="K100" s="124"/>
      <c r="P100" s="121">
        <f>P99*100</f>
        <v>0</v>
      </c>
    </row>
    <row r="101" spans="1:16" s="121" customFormat="1" ht="54" customHeight="1" x14ac:dyDescent="0.25">
      <c r="A101" s="120" t="s">
        <v>113</v>
      </c>
      <c r="B101" s="120"/>
      <c r="C101" s="26"/>
      <c r="D101" s="26"/>
      <c r="E101" s="125" t="s">
        <v>114</v>
      </c>
      <c r="F101" s="126"/>
      <c r="G101" s="126"/>
      <c r="H101" s="127" t="s">
        <v>115</v>
      </c>
      <c r="I101" s="128"/>
      <c r="J101" s="128"/>
      <c r="K101" s="128"/>
    </row>
    <row r="102" spans="1:16" s="121" customFormat="1" ht="28.55" customHeight="1" x14ac:dyDescent="0.25">
      <c r="A102" s="120" t="s">
        <v>116</v>
      </c>
      <c r="B102" s="120"/>
      <c r="C102" s="26"/>
      <c r="D102" s="26"/>
      <c r="E102" s="26"/>
      <c r="F102" s="26"/>
      <c r="G102" s="26"/>
      <c r="H102" s="12"/>
      <c r="I102" s="12"/>
      <c r="J102" s="12"/>
      <c r="K102" s="12"/>
    </row>
    <row r="103" spans="1:16" s="121" customFormat="1" ht="20.25" customHeight="1" x14ac:dyDescent="0.25">
      <c r="A103" s="122"/>
      <c r="B103" s="26"/>
      <c r="C103" s="26"/>
      <c r="D103" s="26"/>
      <c r="E103" s="123"/>
      <c r="F103" s="26"/>
      <c r="G103" s="26"/>
      <c r="H103" s="129" t="s">
        <v>117</v>
      </c>
      <c r="I103" s="129"/>
      <c r="J103" s="129"/>
      <c r="K103" s="129"/>
    </row>
    <row r="104" spans="1:16" s="121" customFormat="1" ht="34.5" customHeight="1" x14ac:dyDescent="0.25">
      <c r="A104" s="122" t="s">
        <v>118</v>
      </c>
      <c r="B104" s="26"/>
      <c r="C104" s="122"/>
      <c r="D104" s="26"/>
      <c r="E104" s="125" t="s">
        <v>114</v>
      </c>
      <c r="F104" s="125"/>
      <c r="G104" s="126"/>
      <c r="H104" s="127" t="s">
        <v>115</v>
      </c>
      <c r="I104" s="128"/>
      <c r="J104" s="128"/>
      <c r="K104" s="128"/>
    </row>
    <row r="105" spans="1:16" ht="15.65" x14ac:dyDescent="0.25">
      <c r="B105" s="130" t="s">
        <v>119</v>
      </c>
      <c r="C105" s="130"/>
      <c r="D105" s="130"/>
    </row>
    <row r="106" spans="1:16" x14ac:dyDescent="0.25">
      <c r="B106" s="131"/>
    </row>
  </sheetData>
  <mergeCells count="270">
    <mergeCell ref="H103:K103"/>
    <mergeCell ref="H104:K104"/>
    <mergeCell ref="B105:D105"/>
    <mergeCell ref="A99:B99"/>
    <mergeCell ref="H100:K100"/>
    <mergeCell ref="A101:B101"/>
    <mergeCell ref="H101:K101"/>
    <mergeCell ref="A102:B102"/>
    <mergeCell ref="H102:K102"/>
    <mergeCell ref="D97:E97"/>
    <mergeCell ref="F97:G97"/>
    <mergeCell ref="H97:I97"/>
    <mergeCell ref="J97:K97"/>
    <mergeCell ref="D98:E98"/>
    <mergeCell ref="F98:G98"/>
    <mergeCell ref="H98:I98"/>
    <mergeCell ref="J98:K98"/>
    <mergeCell ref="D95:E95"/>
    <mergeCell ref="F95:G95"/>
    <mergeCell ref="H95:I95"/>
    <mergeCell ref="J95:K95"/>
    <mergeCell ref="D96:E96"/>
    <mergeCell ref="F96:G96"/>
    <mergeCell ref="H96:I96"/>
    <mergeCell ref="J96:K96"/>
    <mergeCell ref="D93:E93"/>
    <mergeCell ref="F93:G93"/>
    <mergeCell ref="H93:I93"/>
    <mergeCell ref="J93:K93"/>
    <mergeCell ref="D94:E94"/>
    <mergeCell ref="F94:G94"/>
    <mergeCell ref="H94:I94"/>
    <mergeCell ref="J94:K94"/>
    <mergeCell ref="D91:E91"/>
    <mergeCell ref="F91:G91"/>
    <mergeCell ref="H91:I91"/>
    <mergeCell ref="J91:K91"/>
    <mergeCell ref="D92:E92"/>
    <mergeCell ref="F92:G92"/>
    <mergeCell ref="H92:I92"/>
    <mergeCell ref="J92:K92"/>
    <mergeCell ref="D89:E89"/>
    <mergeCell ref="F89:G89"/>
    <mergeCell ref="H89:I89"/>
    <mergeCell ref="J89:K89"/>
    <mergeCell ref="D90:E90"/>
    <mergeCell ref="F90:G90"/>
    <mergeCell ref="H90:I90"/>
    <mergeCell ref="J90:K90"/>
    <mergeCell ref="D87:E87"/>
    <mergeCell ref="F87:G87"/>
    <mergeCell ref="H87:I87"/>
    <mergeCell ref="J87:K87"/>
    <mergeCell ref="D88:E88"/>
    <mergeCell ref="F88:G88"/>
    <mergeCell ref="H88:I88"/>
    <mergeCell ref="J88:K88"/>
    <mergeCell ref="D85:E85"/>
    <mergeCell ref="F85:G85"/>
    <mergeCell ref="H85:I85"/>
    <mergeCell ref="J85:K85"/>
    <mergeCell ref="D86:E86"/>
    <mergeCell ref="F86:G86"/>
    <mergeCell ref="H86:I86"/>
    <mergeCell ref="J86:K86"/>
    <mergeCell ref="D83:E83"/>
    <mergeCell ref="F83:G83"/>
    <mergeCell ref="H83:I83"/>
    <mergeCell ref="J83:K83"/>
    <mergeCell ref="D84:E84"/>
    <mergeCell ref="F84:G84"/>
    <mergeCell ref="H84:I84"/>
    <mergeCell ref="J84:K84"/>
    <mergeCell ref="D81:E81"/>
    <mergeCell ref="F81:G81"/>
    <mergeCell ref="H81:I81"/>
    <mergeCell ref="J81:K81"/>
    <mergeCell ref="D82:E82"/>
    <mergeCell ref="F82:G82"/>
    <mergeCell ref="H82:I82"/>
    <mergeCell ref="J82:K82"/>
    <mergeCell ref="D79:E79"/>
    <mergeCell ref="F79:G79"/>
    <mergeCell ref="H79:I79"/>
    <mergeCell ref="J79:K79"/>
    <mergeCell ref="D80:E80"/>
    <mergeCell ref="F80:G80"/>
    <mergeCell ref="H80:I80"/>
    <mergeCell ref="J80:K80"/>
    <mergeCell ref="D77:E77"/>
    <mergeCell ref="F77:G77"/>
    <mergeCell ref="H77:I77"/>
    <mergeCell ref="J77:K77"/>
    <mergeCell ref="D78:E78"/>
    <mergeCell ref="F78:G78"/>
    <mergeCell ref="H78:I78"/>
    <mergeCell ref="J78:K78"/>
    <mergeCell ref="D76:E76"/>
    <mergeCell ref="F76:G76"/>
    <mergeCell ref="H76:I76"/>
    <mergeCell ref="J76:K76"/>
    <mergeCell ref="N76:O76"/>
    <mergeCell ref="P76:Q76"/>
    <mergeCell ref="D75:E75"/>
    <mergeCell ref="F75:G75"/>
    <mergeCell ref="H75:I75"/>
    <mergeCell ref="J75:K75"/>
    <mergeCell ref="N75:O75"/>
    <mergeCell ref="P75:Q75"/>
    <mergeCell ref="D73:E73"/>
    <mergeCell ref="F73:G73"/>
    <mergeCell ref="H73:I73"/>
    <mergeCell ref="J73:K73"/>
    <mergeCell ref="D74:E74"/>
    <mergeCell ref="F74:G74"/>
    <mergeCell ref="H74:I74"/>
    <mergeCell ref="J74:K74"/>
    <mergeCell ref="D71:E71"/>
    <mergeCell ref="F71:G71"/>
    <mergeCell ref="H71:I71"/>
    <mergeCell ref="J71:K71"/>
    <mergeCell ref="D72:E72"/>
    <mergeCell ref="F72:G72"/>
    <mergeCell ref="H72:I72"/>
    <mergeCell ref="J72:K72"/>
    <mergeCell ref="D69:E69"/>
    <mergeCell ref="F69:G69"/>
    <mergeCell ref="H69:I69"/>
    <mergeCell ref="J69:K69"/>
    <mergeCell ref="D70:E70"/>
    <mergeCell ref="F70:G70"/>
    <mergeCell ref="H70:I70"/>
    <mergeCell ref="J70:K70"/>
    <mergeCell ref="D67:E67"/>
    <mergeCell ref="F67:G67"/>
    <mergeCell ref="H67:I67"/>
    <mergeCell ref="J67:K67"/>
    <mergeCell ref="D68:E68"/>
    <mergeCell ref="F68:G68"/>
    <mergeCell ref="H68:I68"/>
    <mergeCell ref="J68:K68"/>
    <mergeCell ref="O63:P63"/>
    <mergeCell ref="A64:C64"/>
    <mergeCell ref="D64:E64"/>
    <mergeCell ref="F64:G64"/>
    <mergeCell ref="H64:I64"/>
    <mergeCell ref="A66:H66"/>
    <mergeCell ref="A62:C62"/>
    <mergeCell ref="D62:E62"/>
    <mergeCell ref="F62:G62"/>
    <mergeCell ref="H62:I62"/>
    <mergeCell ref="A63:C63"/>
    <mergeCell ref="D63:E63"/>
    <mergeCell ref="F63:G63"/>
    <mergeCell ref="H63:I63"/>
    <mergeCell ref="A61:C61"/>
    <mergeCell ref="D61:E61"/>
    <mergeCell ref="F61:G61"/>
    <mergeCell ref="H61:I61"/>
    <mergeCell ref="M61:N61"/>
    <mergeCell ref="O61:P61"/>
    <mergeCell ref="A59:H59"/>
    <mergeCell ref="M59:N59"/>
    <mergeCell ref="O59:P59"/>
    <mergeCell ref="Q59:R59"/>
    <mergeCell ref="A60:I60"/>
    <mergeCell ref="M60:N60"/>
    <mergeCell ref="O60:P60"/>
    <mergeCell ref="Q60:R60"/>
    <mergeCell ref="Q57:R57"/>
    <mergeCell ref="S57:T57"/>
    <mergeCell ref="U57:V57"/>
    <mergeCell ref="M58:N58"/>
    <mergeCell ref="O58:P58"/>
    <mergeCell ref="Q58:R58"/>
    <mergeCell ref="A57:C57"/>
    <mergeCell ref="D57:E57"/>
    <mergeCell ref="F57:G57"/>
    <mergeCell ref="H57:I57"/>
    <mergeCell ref="M57:N57"/>
    <mergeCell ref="O57:P57"/>
    <mergeCell ref="U55:V55"/>
    <mergeCell ref="B56:C56"/>
    <mergeCell ref="D56:E56"/>
    <mergeCell ref="F56:G56"/>
    <mergeCell ref="H56:I56"/>
    <mergeCell ref="M56:N56"/>
    <mergeCell ref="S56:T56"/>
    <mergeCell ref="U56:V56"/>
    <mergeCell ref="B55:C55"/>
    <mergeCell ref="D55:E55"/>
    <mergeCell ref="F55:G55"/>
    <mergeCell ref="H55:I55"/>
    <mergeCell ref="M55:N55"/>
    <mergeCell ref="S55:T55"/>
    <mergeCell ref="B54:C54"/>
    <mergeCell ref="D54:E54"/>
    <mergeCell ref="F54:G54"/>
    <mergeCell ref="H54:I54"/>
    <mergeCell ref="S54:T54"/>
    <mergeCell ref="U54:V54"/>
    <mergeCell ref="B53:C53"/>
    <mergeCell ref="D53:E53"/>
    <mergeCell ref="F53:G53"/>
    <mergeCell ref="H53:I53"/>
    <mergeCell ref="S53:T53"/>
    <mergeCell ref="U53:V53"/>
    <mergeCell ref="S51:T51"/>
    <mergeCell ref="U51:V51"/>
    <mergeCell ref="B52:C52"/>
    <mergeCell ref="D52:E52"/>
    <mergeCell ref="F52:G52"/>
    <mergeCell ref="H52:I52"/>
    <mergeCell ref="S52:T52"/>
    <mergeCell ref="U52:V52"/>
    <mergeCell ref="A49:H49"/>
    <mergeCell ref="A50:I50"/>
    <mergeCell ref="B51:C51"/>
    <mergeCell ref="D51:E51"/>
    <mergeCell ref="F51:G51"/>
    <mergeCell ref="H51:I51"/>
    <mergeCell ref="B40:H40"/>
    <mergeCell ref="B41:H41"/>
    <mergeCell ref="A43:K43"/>
    <mergeCell ref="A45:K45"/>
    <mergeCell ref="B47:H47"/>
    <mergeCell ref="B48:H48"/>
    <mergeCell ref="A33:K33"/>
    <mergeCell ref="A34:K34"/>
    <mergeCell ref="A35:K35"/>
    <mergeCell ref="A36:K36"/>
    <mergeCell ref="A37:K37"/>
    <mergeCell ref="A38:K38"/>
    <mergeCell ref="A27:K27"/>
    <mergeCell ref="A28:K28"/>
    <mergeCell ref="A29:K29"/>
    <mergeCell ref="A30:J30"/>
    <mergeCell ref="A31:K31"/>
    <mergeCell ref="A32:K32"/>
    <mergeCell ref="A21:K21"/>
    <mergeCell ref="A22:K22"/>
    <mergeCell ref="A23:K23"/>
    <mergeCell ref="A24:K24"/>
    <mergeCell ref="A25:J25"/>
    <mergeCell ref="A26:K26"/>
    <mergeCell ref="A15:J15"/>
    <mergeCell ref="A16:K16"/>
    <mergeCell ref="A17:K17"/>
    <mergeCell ref="A18:K18"/>
    <mergeCell ref="A19:K19"/>
    <mergeCell ref="A20:K20"/>
    <mergeCell ref="A10:I10"/>
    <mergeCell ref="A11:K11"/>
    <mergeCell ref="A12:K12"/>
    <mergeCell ref="A13:K13"/>
    <mergeCell ref="A14:K14"/>
    <mergeCell ref="M14:W14"/>
    <mergeCell ref="B6:C6"/>
    <mergeCell ref="E6:F6"/>
    <mergeCell ref="G6:K6"/>
    <mergeCell ref="A7:K7"/>
    <mergeCell ref="A8:K8"/>
    <mergeCell ref="A9:K9"/>
    <mergeCell ref="H1:L1"/>
    <mergeCell ref="H2:L2"/>
    <mergeCell ref="A3:K3"/>
    <mergeCell ref="B4:F4"/>
    <mergeCell ref="G4:K4"/>
    <mergeCell ref="B5:F5"/>
    <mergeCell ref="G5:K5"/>
  </mergeCells>
  <pageMargins left="0.74803149606299213" right="0.23622047244094491" top="0.35433070866141736" bottom="0.15748031496062992" header="0.51181102362204722" footer="0.51181102362204722"/>
  <pageSetup paperSize="9" scale="51" fitToHeight="3" orientation="landscape" r:id="rId1"/>
  <rowBreaks count="2" manualBreakCount="2">
    <brk id="64" max="11" man="1"/>
    <brk id="94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1021</vt:lpstr>
      <vt:lpstr>'1021'!Область_печати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PC3</cp:lastModifiedBy>
  <dcterms:created xsi:type="dcterms:W3CDTF">2025-02-11T07:41:16Z</dcterms:created>
  <dcterms:modified xsi:type="dcterms:W3CDTF">2025-02-11T07:43:37Z</dcterms:modified>
</cp:coreProperties>
</file>